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Governmenet Projects\8. FUVAHMULAH CITY TVET CENTER\Tender Board Documents\Final Documents for Tender\4. BOQ in excel format\Revised\"/>
    </mc:Choice>
  </mc:AlternateContent>
  <xr:revisionPtr revIDLastSave="0" documentId="13_ncr:1_{33412AA7-0F3D-4F80-A73B-86DC28167F0B}" xr6:coauthVersionLast="47" xr6:coauthVersionMax="47" xr10:uidLastSave="{00000000-0000-0000-0000-000000000000}"/>
  <bookViews>
    <workbookView xWindow="28680" yWindow="-120" windowWidth="29040" windowHeight="15720" tabRatio="934" firstSheet="4" activeTab="19" xr2:uid="{00000000-000D-0000-FFFF-FFFF00000000}"/>
  </bookViews>
  <sheets>
    <sheet name="Cover" sheetId="28" r:id="rId1"/>
    <sheet name="SUMMERY" sheetId="22" r:id="rId2"/>
    <sheet name="priliminaries" sheetId="19" r:id="rId3"/>
    <sheet name="EXCAVA" sheetId="4" r:id="rId4"/>
    <sheet name="CONCRETE" sheetId="31" r:id="rId5"/>
    <sheet name="MASONRY" sheetId="6" r:id="rId6"/>
    <sheet name="Sheet1" sheetId="21" state="hidden" r:id="rId7"/>
    <sheet name="ASPHALT" sheetId="7" r:id="rId8"/>
    <sheet name="DOOR&amp;WINDOWS" sheetId="8" r:id="rId9"/>
    <sheet name="HANDRAIL WORK" sheetId="9" r:id="rId10"/>
    <sheet name="FINISHES" sheetId="10" r:id="rId11"/>
    <sheet name="ROOF" sheetId="30" r:id="rId12"/>
    <sheet name="PAINT" sheetId="12" r:id="rId13"/>
    <sheet name="PLUMBING" sheetId="23" r:id="rId14"/>
    <sheet name="ELECTRICAL" sheetId="32" r:id="rId15"/>
    <sheet name="FIREFIGHTING" sheetId="33" r:id="rId16"/>
    <sheet name="LIFT" sheetId="34" r:id="rId17"/>
    <sheet name="FURNITURE" sheetId="35" r:id="rId18"/>
    <sheet name="WORKSHOP ITEMS" sheetId="36" r:id="rId19"/>
    <sheet name="MISCELLANEOUS " sheetId="29" r:id="rId20"/>
    <sheet name="ADDITIONS" sheetId="37" r:id="rId21"/>
    <sheet name="OMISSIONS" sheetId="38" r:id="rId22"/>
  </sheets>
  <definedNames>
    <definedName name="_xlnm._FilterDatabase" localSheetId="8" hidden="1">'DOOR&amp;WINDOWS'!$G$1:$G$105</definedName>
    <definedName name="_xlnm.Print_Area" localSheetId="20">ADDITIONS!$A$1:$I$44</definedName>
    <definedName name="_xlnm.Print_Area" localSheetId="7">ASPHALT!$A$1:$I$43</definedName>
    <definedName name="_xlnm.Print_Area" localSheetId="4">CONCRETE!$A$1:$I$153</definedName>
    <definedName name="_xlnm.Print_Area" localSheetId="0">Cover!$B$1:$B$40</definedName>
    <definedName name="_xlnm.Print_Area" localSheetId="8">'DOOR&amp;WINDOWS'!$A$1:$I$105</definedName>
    <definedName name="_xlnm.Print_Area" localSheetId="14">ELECTRICAL!$A$1:$I$85</definedName>
    <definedName name="_xlnm.Print_Area" localSheetId="3">EXCAVA!$A$1:$I$46</definedName>
    <definedName name="_xlnm.Print_Area" localSheetId="10">FINISHES!$A$1:$I$89</definedName>
    <definedName name="_xlnm.Print_Area" localSheetId="15">FIREFIGHTING!$A$1:$I$19</definedName>
    <definedName name="_xlnm.Print_Area" localSheetId="17">FURNITURE!$A$1:$I$152</definedName>
    <definedName name="_xlnm.Print_Area" localSheetId="9">'HANDRAIL WORK'!$A$1:$I$51</definedName>
    <definedName name="_xlnm.Print_Area" localSheetId="16">LIFT!$A$1:$I$20</definedName>
    <definedName name="_xlnm.Print_Area" localSheetId="5">MASONRY!$A$1:$I$47</definedName>
    <definedName name="_xlnm.Print_Area" localSheetId="19">'MISCELLANEOUS '!$A$1:$I$45</definedName>
    <definedName name="_xlnm.Print_Area" localSheetId="21">OMISSIONS!$A$1:$I$44</definedName>
    <definedName name="_xlnm.Print_Area" localSheetId="12">PAINT!$A$1:$I$47</definedName>
    <definedName name="_xlnm.Print_Area" localSheetId="13">PLUMBING!$A$1:$I$77</definedName>
    <definedName name="_xlnm.Print_Area" localSheetId="2">priliminaries!$A$1:$I$57</definedName>
    <definedName name="_xlnm.Print_Area" localSheetId="11">ROOF!$A$1:$I$45</definedName>
    <definedName name="_xlnm.Print_Area" localSheetId="1">SUMMERY!$B$1:$I$65</definedName>
    <definedName name="_xlnm.Print_Titles" localSheetId="20">ADDITIONS!$1:$1</definedName>
    <definedName name="_xlnm.Print_Titles" localSheetId="7">ASPHALT!$3:$3</definedName>
    <definedName name="_xlnm.Print_Titles" localSheetId="4">CONCRETE!$1:$1</definedName>
    <definedName name="_xlnm.Print_Titles" localSheetId="8">'DOOR&amp;WINDOWS'!$1:$1</definedName>
    <definedName name="_xlnm.Print_Titles" localSheetId="14">ELECTRICAL!$1:$1</definedName>
    <definedName name="_xlnm.Print_Titles" localSheetId="3">EXCAVA!$1:$1</definedName>
    <definedName name="_xlnm.Print_Titles" localSheetId="10">FINISHES!$1:$1</definedName>
    <definedName name="_xlnm.Print_Titles" localSheetId="15">FIREFIGHTING!$1:$1</definedName>
    <definedName name="_xlnm.Print_Titles" localSheetId="17">FURNITURE!$1:$1</definedName>
    <definedName name="_xlnm.Print_Titles" localSheetId="16">LIFT!$1:$1</definedName>
    <definedName name="_xlnm.Print_Titles" localSheetId="5">MASONRY!$1:$1</definedName>
    <definedName name="_xlnm.Print_Titles" localSheetId="19">'MISCELLANEOUS '!$1:$1</definedName>
    <definedName name="_xlnm.Print_Titles" localSheetId="21">OMISSIONS!$1:$1</definedName>
    <definedName name="_xlnm.Print_Titles" localSheetId="12">PAINT!$1:$1</definedName>
    <definedName name="_xlnm.Print_Titles" localSheetId="13">PLUMBING!$3:$3</definedName>
    <definedName name="_xlnm.Print_Titles" localSheetId="2">priliminaries!$1:$1</definedName>
    <definedName name="_xlnm.Print_Titles" localSheetId="11">ROOF!$1:$1</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43" i="22" l="1"/>
  <c r="F41" i="22"/>
  <c r="F37" i="22" l="1"/>
  <c r="H314" i="36"/>
  <c r="G314" i="36" l="1"/>
  <c r="I314" i="36" s="1"/>
  <c r="B1" i="22" l="1"/>
  <c r="C33" i="22" l="1"/>
  <c r="C31" i="22"/>
  <c r="C29" i="22" l="1"/>
  <c r="C34" i="32"/>
  <c r="C31" i="32"/>
  <c r="C29" i="32"/>
  <c r="C28" i="32"/>
  <c r="C27" i="32"/>
  <c r="C128" i="31" l="1"/>
  <c r="C94" i="31"/>
  <c r="C93" i="31"/>
  <c r="C86" i="31"/>
  <c r="C85" i="31"/>
  <c r="C70" i="31"/>
  <c r="C69" i="31"/>
  <c r="C68" i="31"/>
  <c r="C126" i="31" l="1"/>
  <c r="C125" i="31"/>
  <c r="C113" i="31"/>
  <c r="C112" i="31"/>
  <c r="C106" i="31"/>
  <c r="C105" i="31"/>
  <c r="C90" i="31"/>
  <c r="C89" i="31"/>
  <c r="C82" i="31"/>
  <c r="C81" i="31"/>
  <c r="C17" i="31"/>
  <c r="C16" i="31"/>
  <c r="G11" i="9" l="1"/>
  <c r="G7" i="9"/>
  <c r="G6" i="9"/>
  <c r="C11" i="7"/>
  <c r="T10" i="21"/>
  <c r="R10" i="21"/>
  <c r="P10" i="21"/>
  <c r="T9" i="21"/>
  <c r="R9" i="21"/>
  <c r="P9" i="21"/>
  <c r="T8" i="21"/>
  <c r="R8" i="21"/>
  <c r="P8" i="21"/>
  <c r="T7" i="21"/>
  <c r="R7" i="21"/>
  <c r="P7" i="21"/>
  <c r="H7" i="21"/>
  <c r="T6" i="21"/>
  <c r="R6" i="21"/>
  <c r="P6" i="21"/>
  <c r="T5" i="21"/>
  <c r="R5" i="21"/>
  <c r="P5" i="21"/>
  <c r="E5" i="21"/>
  <c r="H5" i="21" s="1"/>
  <c r="T4" i="21"/>
  <c r="R4" i="21"/>
  <c r="P4" i="21"/>
  <c r="T3" i="21"/>
  <c r="R3" i="21"/>
  <c r="P3" i="21"/>
  <c r="T2" i="21"/>
  <c r="R2" i="21"/>
  <c r="R12" i="21" s="1"/>
  <c r="I5" i="21" s="1"/>
  <c r="P2" i="21"/>
  <c r="E2" i="21"/>
  <c r="H2" i="21" s="1"/>
  <c r="F25" i="22"/>
  <c r="F27" i="22" s="1"/>
  <c r="F17" i="22"/>
  <c r="F35" i="22" l="1"/>
  <c r="F39" i="22" s="1"/>
  <c r="F29" i="22"/>
  <c r="F31" i="22" s="1"/>
  <c r="F33" i="22" s="1"/>
  <c r="T12" i="21"/>
  <c r="I7" i="21" s="1"/>
  <c r="J7" i="21" s="1"/>
  <c r="P12" i="21"/>
  <c r="I2" i="21" s="1"/>
  <c r="J2" i="21"/>
  <c r="J5" i="21"/>
</calcChain>
</file>

<file path=xl/sharedStrings.xml><?xml version="1.0" encoding="utf-8"?>
<sst xmlns="http://schemas.openxmlformats.org/spreadsheetml/2006/main" count="1815" uniqueCount="824">
  <si>
    <t>BILL OF QUANTITIES</t>
  </si>
  <si>
    <t>SUMMARY</t>
  </si>
  <si>
    <t>DESCRIPTION</t>
  </si>
  <si>
    <t>MATERIAL AMOUNT</t>
  </si>
  <si>
    <t>LABOUR AMOUNT</t>
  </si>
  <si>
    <t>A</t>
  </si>
  <si>
    <t>PRELIMINARIES</t>
  </si>
  <si>
    <t>MRf.</t>
  </si>
  <si>
    <t>B</t>
  </si>
  <si>
    <t>EXCAVATION &amp; EARTH WORK</t>
  </si>
  <si>
    <t>C</t>
  </si>
  <si>
    <t>CONCRETE WORK</t>
  </si>
  <si>
    <t>D</t>
  </si>
  <si>
    <t>MASONARY WORK</t>
  </si>
  <si>
    <t>E</t>
  </si>
  <si>
    <t>ASPHALT WORK</t>
  </si>
  <si>
    <t>F</t>
  </si>
  <si>
    <t xml:space="preserve">DOORS AND WINDOWS </t>
  </si>
  <si>
    <t>G</t>
  </si>
  <si>
    <t>HANDRAIL WORKS</t>
  </si>
  <si>
    <t>H</t>
  </si>
  <si>
    <t>FLOOR, WALL &amp; CEILING FINISHES</t>
  </si>
  <si>
    <t>J</t>
  </si>
  <si>
    <t>ROOF WORK</t>
  </si>
  <si>
    <t>K</t>
  </si>
  <si>
    <t>PAITING WORK</t>
  </si>
  <si>
    <t>L</t>
  </si>
  <si>
    <t>PLUMBING AND SANITARY INSTALLATION</t>
  </si>
  <si>
    <t>M</t>
  </si>
  <si>
    <t>N</t>
  </si>
  <si>
    <t>FURNITURES</t>
  </si>
  <si>
    <t>O</t>
  </si>
  <si>
    <t>MISCELLANEOUS</t>
  </si>
  <si>
    <t>GRAND SUMMARY</t>
  </si>
  <si>
    <t>MRfs.</t>
  </si>
  <si>
    <t>NO</t>
  </si>
  <si>
    <t>UNIT</t>
  </si>
  <si>
    <t>QTY</t>
  </si>
  <si>
    <t>MATERIAL RATE</t>
  </si>
  <si>
    <t>LABOUR RATE</t>
  </si>
  <si>
    <t xml:space="preserve">MATERIAL AMOUNT </t>
  </si>
  <si>
    <t xml:space="preserve">LABOUR AMOUNT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</si>
  <si>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</si>
  <si>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</si>
  <si>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</si>
  <si>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</si>
  <si>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</si>
  <si>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</si>
  <si>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</si>
  <si>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</si>
  <si>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</si>
  <si>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</si>
  <si>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</si>
  <si>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</si>
  <si>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setting out the work</t>
  </si>
  <si>
    <t>Item</t>
  </si>
  <si>
    <t>Allow for all on and off site management cost including costs of foreman and assistants, temorary services, telephone,fax,hoarding &amp; similer</t>
  </si>
  <si>
    <t>Allow for clean - up upon completion of works.</t>
  </si>
  <si>
    <t>Allow for sign board</t>
  </si>
  <si>
    <t>Insurance, bonds, gurantees and warranties (Insurance as stated in the general conditions.</t>
  </si>
  <si>
    <t>TOTAL FOR PRELIMINARIES CARRIED TO SUMMARY</t>
  </si>
  <si>
    <t xml:space="preserve">No </t>
  </si>
  <si>
    <t>Description</t>
  </si>
  <si>
    <t>Unit</t>
  </si>
  <si>
    <t>Qty</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</si>
  <si>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</si>
  <si>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</si>
  <si>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</si>
  <si>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r>
      <rPr>
        <sz val="10"/>
        <rFont val="Swis721 LtCn BT"/>
        <family val="2"/>
      </rPr>
      <t>m</t>
    </r>
    <r>
      <rPr>
        <vertAlign val="superscript"/>
        <sz val="10"/>
        <rFont val="Swis721 LtCn BT"/>
        <family val="2"/>
      </rPr>
      <t>2</t>
    </r>
  </si>
  <si>
    <t>Excavation</t>
  </si>
  <si>
    <t>Excavation not exceeding 1.5m depth from natural ground level in the following. Rate shall include for earthwork support and dewatering.</t>
  </si>
  <si>
    <t>Foundation</t>
  </si>
  <si>
    <r>
      <rPr>
        <sz val="10"/>
        <rFont val="Swis721 LtCn BT"/>
        <family val="2"/>
      </rPr>
      <t>m</t>
    </r>
    <r>
      <rPr>
        <vertAlign val="superscript"/>
        <sz val="10"/>
        <rFont val="Swis721 LtCn BT"/>
        <family val="2"/>
      </rPr>
      <t>3</t>
    </r>
  </si>
  <si>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</si>
  <si>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</si>
  <si>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</si>
  <si>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</si>
  <si>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</si>
  <si>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</si>
  <si>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</si>
  <si>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</si>
  <si>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</si>
  <si>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</si>
  <si>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</si>
  <si>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Reinforced concrete in the following as per the detailed drawing-</t>
  </si>
  <si>
    <t xml:space="preserve">Footing </t>
  </si>
  <si>
    <t xml:space="preserve">Concrete Volume </t>
  </si>
  <si>
    <t>m³</t>
  </si>
  <si>
    <t xml:space="preserve">Formwork. </t>
  </si>
  <si>
    <t>m²</t>
  </si>
  <si>
    <t>Reinforcement.</t>
  </si>
  <si>
    <t xml:space="preserve">12mm. dia, 6m. high tensile steel bar </t>
  </si>
  <si>
    <t>t</t>
  </si>
  <si>
    <t>TB</t>
  </si>
  <si>
    <t xml:space="preserve">16mm. dia, 6m. high tensile steel bar </t>
  </si>
  <si>
    <t xml:space="preserve">6mm. dia, 6m. Ring bars </t>
  </si>
  <si>
    <t>Columns</t>
  </si>
  <si>
    <t>Up to ground floor level</t>
  </si>
  <si>
    <t>Formwork.</t>
  </si>
  <si>
    <t xml:space="preserve">Reinforcement. </t>
  </si>
  <si>
    <t xml:space="preserve">20mm. dia, 6m. high tensile steel bar </t>
  </si>
  <si>
    <t>Ground floor to first floor</t>
  </si>
  <si>
    <t>First floor to second floor</t>
  </si>
  <si>
    <t>Second floor to roof slab</t>
  </si>
  <si>
    <t>Beams</t>
  </si>
  <si>
    <t>First floor</t>
  </si>
  <si>
    <t>Second floor</t>
  </si>
  <si>
    <t>Roof beam</t>
  </si>
  <si>
    <t>Machine room beams</t>
  </si>
  <si>
    <t>Slabs</t>
  </si>
  <si>
    <t>Ground floor</t>
  </si>
  <si>
    <t xml:space="preserve">10mm. dia, 6m. high tensile steel bar </t>
  </si>
  <si>
    <t>Machine room floor and roof slabs</t>
  </si>
  <si>
    <t>Roof gutter slab and parapet wall</t>
  </si>
  <si>
    <t>Stairacse</t>
  </si>
  <si>
    <t>Lift</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</si>
  <si>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</si>
  <si>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</si>
  <si>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</si>
  <si>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</si>
  <si>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</si>
  <si>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</si>
  <si>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</si>
  <si>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</si>
  <si>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</si>
  <si>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</si>
  <si>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</si>
  <si>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</si>
  <si>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Brick work at 1st floor to 2nd floor.</t>
  </si>
  <si>
    <t>Brick work at 2nd floor to roof floor.</t>
  </si>
  <si>
    <t>Brick work at roof floor to machine room floor.</t>
  </si>
  <si>
    <t>Brick work at security point .</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</si>
  <si>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</si>
  <si>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</si>
  <si>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</si>
  <si>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</si>
  <si>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</si>
  <si>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</si>
  <si>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</si>
  <si>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</si>
  <si>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</si>
  <si>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</si>
  <si>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</si>
  <si>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</si>
  <si>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</si>
  <si>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</si>
  <si>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</si>
  <si>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</si>
  <si>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</si>
  <si>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</si>
  <si>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</si>
  <si>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 xml:space="preserve"> </t>
  </si>
  <si>
    <t>Contractor shall submit ten years guarantee for water proofing material and workmanship through his specialist sub contractor in the name of the Employer in an acceptable format.</t>
  </si>
  <si>
    <t>Walls in ground floor toilet</t>
  </si>
  <si>
    <t>Walls / floor in 1st floor toilet</t>
  </si>
  <si>
    <t>Walls / floor in 2nd floor toilet</t>
  </si>
  <si>
    <t>Machine Room Roof Slab</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</si>
  <si>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</si>
  <si>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</si>
  <si>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</si>
  <si>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</si>
  <si>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</si>
  <si>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</si>
  <si>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</si>
  <si>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</si>
  <si>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</si>
  <si>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</si>
  <si>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</si>
  <si>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</si>
  <si>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</si>
  <si>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</si>
  <si>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 xml:space="preserve">D5 Size 2750x2150mm powder coat aluminum frame powder coat aluminum panel with 9mm thk. tempered glass  brushed metal (silver) x 3 lock x1 black finish as per the detail drawing </t>
  </si>
  <si>
    <t xml:space="preserve">D6 Size 600x2150mm powder coat aluminum frame powder coat aluminum panel brushed metal (silver) x 3 lock x1 black 
 finish as per the detail drawing </t>
  </si>
  <si>
    <t xml:space="preserve">D8 Size 1600x2150mm powder coat aluminum frame powder coat aluminum panel with 9mm thk. tempered glass  brushed metal (silver) x 3 lock x1 black finish as per the detail drawing </t>
  </si>
  <si>
    <t>Nr</t>
  </si>
  <si>
    <t xml:space="preserve">D10 Size 4200x2150mm powder coat aluminum frame powder coat aluminum panel with 9mm thk. tempered glass  brushed metal (silver) x 6 lock x1 black finish as per the detail drawing </t>
  </si>
  <si>
    <t xml:space="preserve">D11 Size 750x2200mm powder coat aluminum frame powder coat aluminum panel with 9mm thk. tempered glass  brushed metal (silver) x 3 lock x1 black finish as per the detail drawing </t>
  </si>
  <si>
    <t xml:space="preserve">D12 Size 3850x2150mm powder coat aluminum frame powder coat aluminum panel with 9mm thk. tempered glass  brushed metal (silver) x 3 lock x1 black finish as per the detail drawing </t>
  </si>
  <si>
    <t xml:space="preserve">D13 Size 800x2400mm powder coat aluminum frame powder coat aluminum panel with 9mm thk. tempered glass  brushed metal (silver) x 3 lock x1 black finish as per the detail drawing </t>
  </si>
  <si>
    <t xml:space="preserve">W1 Size 1900x1400mm powder coat aluminum frame powder coat aluminum panel with 9mm thk. tempered glass  brushed metal (silver) x 3 lock x1 black finish as per the detail drawing 
</t>
  </si>
  <si>
    <t xml:space="preserve">W2 Size 1200x1400mm powder coat aluminum frame powder coat aluminum panel with 9mm thk. tempered glass  brushed metal (silver) x 3 lock x1 black finish as per the detail drawing 
</t>
  </si>
  <si>
    <t xml:space="preserve">W3 Size 1650x1400mm powder coat aluminum frame 6mm tempered clear glass  white finish as per the detail drawing
</t>
  </si>
  <si>
    <t xml:space="preserve">W4 Size 1200x1400mm powder coat aluminum frame 6mm tempered clear glass  white finish as per the detail drawing 
</t>
  </si>
  <si>
    <t xml:space="preserve">W5 Size 698x1400mm powder coat aluminum frame 6mm tempered clear glass  white finish as per the detail drawing 
</t>
  </si>
  <si>
    <t xml:space="preserve">W6 Size 698x1400mm powder coat aluminum frame 9mm tempered clear glass black finish as per the detail drawing 
</t>
  </si>
  <si>
    <t xml:space="preserve">W7 Size 1500x1180mm powder coat aluminum frame 9mm tempered clear glass  black finish as per the detail drawing 
</t>
  </si>
  <si>
    <t xml:space="preserve">GT1 Size 3550x2400mm gi pipe and flat bar black/ white finish
 finish as per the detail drawing 
</t>
  </si>
  <si>
    <t xml:space="preserve">GT1 Size 2107x2400mm gi pipe and flat bar black/ white finish
 finish as per the detail drawing 
</t>
  </si>
  <si>
    <t xml:space="preserve">FIX GLASS WINDOW - 03  Size 16400x1700mm powder coat aluminum frame powder coat aluminum panel with 9mm thk. tempered glass  glass finish as per the detail drawing </t>
  </si>
  <si>
    <t xml:space="preserve">FIX GLASS WINDOW - 04  Size 21139x600mm powder coat aluminum frame powder coat aluminum panel with 9mm thk. tempered glass  glass finish as per the detail drawing </t>
  </si>
  <si>
    <t xml:space="preserve">FIX GLASS WINDOW - 05  Size mm powder coat aluminum frame powder coat aluminum panel with 9mm thk. tempered glass  glass finish as per the detail drawing </t>
  </si>
  <si>
    <t xml:space="preserve">FIX GLASS WINDOW - 06  Size 2292x500mm powder coat aluminum frame powder coat aluminum panel with 9mm thk. tempered glass  glass finish as per the detail drawing </t>
  </si>
  <si>
    <t xml:space="preserve">FIX GLASS WINDOW - 07  Size 9984x600mm powder coat aluminum frame powder coat aluminum panel with 9mm thk. tempered glass  glass finish as per the detail drawing </t>
  </si>
  <si>
    <t xml:space="preserve">FIX GLASS WINDOW - 12  Size 6511x755mm powder coat aluminum frame powder coat aluminum panel with 9mm thk. tempered glass  glass finish as per the detail drawing </t>
  </si>
  <si>
    <t xml:space="preserve">FIX GLASS WINDOW - 13A  Size 9239x755mm powder coat aluminum frame powder coat aluminum panel with 9mm thk. tempered glass  glass finish as per the detail drawing </t>
  </si>
  <si>
    <t xml:space="preserve">FIX GLASS WINDOW - 13B  Size 9239x755mm powder coat aluminum frame powder coat aluminum panel with 9mm thk. tempered glass  glass finish as per the detail drawing </t>
  </si>
  <si>
    <t>TOTAL FOR CARPENTRY AND JOINERY CARRIED TO SUMMARY</t>
  </si>
  <si>
    <t>HANDRAIL WORK</t>
  </si>
  <si>
    <t>Staircase Handrail works</t>
  </si>
  <si>
    <t>1000mm high handrail with ø35mm, ø25mm, ø12mm SS pipe horizontally top and ø50mm SS pipes veritically with 18mm welded base plates to staircase as shown in the drawing</t>
  </si>
  <si>
    <t>m</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</si>
  <si>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</si>
  <si>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</si>
  <si>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</si>
  <si>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</si>
  <si>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</si>
  <si>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Skirting</t>
  </si>
  <si>
    <t>Supply &amp; fixing 100mm high tile skirting's to walls and finished w as per the Engineer's approval.</t>
  </si>
  <si>
    <t>1st floor</t>
  </si>
  <si>
    <t>2nd floor</t>
  </si>
  <si>
    <t>Wall finishes</t>
  </si>
  <si>
    <t>Rates for plastering shall include for providing expanded joints, plastering the reveals, mouldings, door window reveals, etc. as per the detailed drawings.</t>
  </si>
  <si>
    <t>Internal</t>
  </si>
  <si>
    <t>Internal plaster in 1:1:5 cement, lime, sand plastered to a thickness not less than 5/8" finished smooth including forming door and window reveals to the following.</t>
  </si>
  <si>
    <t xml:space="preserve">Walls in Ground floor to roof </t>
  </si>
  <si>
    <t>External</t>
  </si>
  <si>
    <t>External plaster in 1:1:5 cement, lime, sand plastered to a thickness not less than 5/8" finished semi rough including forming door and window reveals to the following</t>
  </si>
  <si>
    <t>External walls</t>
  </si>
  <si>
    <t>Wall tiles</t>
  </si>
  <si>
    <t xml:space="preserve">Ceramic tiles in approved manufacture, size, colour and design laid on and including 3/4" thick cement and sand 1:3 bedding and pointing with 1/4" tile grout to match the colour of tiles in the following. </t>
  </si>
  <si>
    <t>Walls in Ground floor toilet</t>
  </si>
  <si>
    <t>Walls in 1st floor toilet</t>
  </si>
  <si>
    <t>Walls in 2nd floor toilet</t>
  </si>
  <si>
    <t>Ceiling finishes</t>
  </si>
  <si>
    <t>Supply and installed 10mm.thk. plaster board/gypsum or timber board cover by paint finish ceiling 50x50mm timber battens @ 600mm c/c 10mm.shadow line w/ paint to match 
ceiling finish per the detail drawings and specification.</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</si>
  <si>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</si>
  <si>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</si>
  <si>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</si>
  <si>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</si>
  <si>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External painting</t>
  </si>
  <si>
    <t>External weather shield paint (Architect approved colour) C.I.C. or equivalent quality application of two coats and a primer undercoat as per manufacturer's instruction including preparation of surfaces to receive paint to external plastered walls in the following</t>
  </si>
  <si>
    <t>Internal painting</t>
  </si>
  <si>
    <t>Internal paint mug mixing with chemfix in an approved manufacture C.I.C. or equivalent finish with two coats paint and suitable under coat including preparation of surfaces of internal plastered walls in the following.</t>
  </si>
  <si>
    <t xml:space="preserve">Walls in ground floor to Roof 
</t>
  </si>
  <si>
    <t>TOTAL FOR PAINTING WORK CARRIED TO SUMMARY</t>
  </si>
  <si>
    <t>ROOFER AND ROOF PLUMBING</t>
  </si>
  <si>
    <t>Rates shall included for all shop fabrication, transport to the site and erection in the final position. Rates shall include for all site welding, drilling, splay cutting, notching, etc.</t>
  </si>
  <si>
    <t>Rate shall include for all structural anchore bolts, nuts, washers and bolts, unless stated as per detail drawing.</t>
  </si>
  <si>
    <t>Rates shall include for allow for all costs associated with undertaking all precautions against fire while welding and cutting as specified</t>
  </si>
  <si>
    <t>Rates shall include for allow for all establishment , plant, cartages, scaffolding and hoisting equipment, two coats of anti corrosive paint and two coats of enamel paint and for co-operating with other trades.</t>
  </si>
  <si>
    <r>
      <rPr>
        <sz val="10"/>
        <rFont val="Swis721 LtCn BT"/>
        <family val="2"/>
      </rPr>
      <t>m</t>
    </r>
    <r>
      <rPr>
        <vertAlign val="superscript"/>
        <sz val="10"/>
        <rFont val="Swis721 LtCn BT"/>
        <family val="2"/>
      </rPr>
      <t>2</t>
    </r>
  </si>
  <si>
    <t>ZN Al. rain water eave gutter fixed with necessary brackets and accessories.</t>
  </si>
  <si>
    <t>100mm rain water down pipes fixed with necessary clips and accessories as per the drawing.</t>
  </si>
  <si>
    <t>25x225mm facia board fixed with necessary clips and accessories complete to working order as per the drawing.</t>
  </si>
  <si>
    <t>Edge flashing fixed with necessary clips and accessories complete to working order as per the drawing.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</si>
  <si>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</si>
  <si>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</si>
  <si>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</si>
  <si>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</si>
  <si>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</si>
  <si>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</si>
  <si>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</si>
  <si>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</si>
  <si>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</si>
  <si>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</si>
  <si>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</si>
  <si>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</si>
  <si>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</si>
  <si>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</si>
  <si>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</si>
  <si>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</si>
  <si>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Allow for Disable Bath room Sets-Rocel or equivalant</t>
  </si>
  <si>
    <t>Putty for plumbing works (Pumber's Putty)</t>
  </si>
  <si>
    <t>TOTAL FOR INTERNAL PLUMBING AND SANITARY INSTALLATION CARRIED TO SUMMARY</t>
  </si>
  <si>
    <t>ELECTRICAL INSTALLATIONS</t>
  </si>
  <si>
    <t>GENERAL</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</si>
  <si>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</si>
  <si>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</si>
  <si>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</si>
  <si>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</si>
  <si>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</si>
  <si>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</si>
  <si>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</si>
  <si>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</si>
  <si>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</si>
  <si>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item</t>
  </si>
  <si>
    <t>ELECTRICAL FIXTURES</t>
  </si>
  <si>
    <t>Tree up led spike light</t>
  </si>
  <si>
    <t>nos</t>
  </si>
  <si>
    <t>Ceiling recessed LED down light with diffuser (10W)</t>
  </si>
  <si>
    <t>Ceiling recessed LED down light with diffuser (15W)</t>
  </si>
  <si>
    <t>Ceiling mounted double batten LED light</t>
  </si>
  <si>
    <t>Pendant LED decorative light (10W)</t>
  </si>
  <si>
    <t xml:space="preserve">300x300mm LED ceiling mounted light </t>
  </si>
  <si>
    <t>LED wall mounted  light (20W)</t>
  </si>
  <si>
    <t>LED warm strip light</t>
  </si>
  <si>
    <t>Switch 1W 1G</t>
  </si>
  <si>
    <t>15A single switched socket outlet high level</t>
  </si>
  <si>
    <t>Telephone socket outlet</t>
  </si>
  <si>
    <t>Data socket outlet</t>
  </si>
  <si>
    <t>TV socket outlet</t>
  </si>
  <si>
    <t>Single switched socket outlet</t>
  </si>
  <si>
    <t>Twin switched socket outlet</t>
  </si>
  <si>
    <t>CCTV cameras</t>
  </si>
  <si>
    <t>Furniture</t>
  </si>
  <si>
    <t>Ground Floor</t>
  </si>
  <si>
    <t>TOTAL FOR FURNITURE CARRIED TO SUMMARY</t>
  </si>
  <si>
    <t>No</t>
  </si>
  <si>
    <t/>
  </si>
  <si>
    <t>Name plate according to concrete or other special material on request</t>
  </si>
  <si>
    <t xml:space="preserve">TOTAL FOR MISCELLANEOUS WORK CARRIED TO SUMMARY </t>
  </si>
  <si>
    <t xml:space="preserve">Safety - Providing and fixing scaffolding with G.I. pipes and clamps and pvc netting alaround </t>
  </si>
  <si>
    <t xml:space="preserve">TOTA AMOUNT </t>
  </si>
  <si>
    <t>Preparation and submission of "as-built" Drawings.</t>
  </si>
  <si>
    <t xml:space="preserve">TOTAL AMOUNT </t>
  </si>
  <si>
    <t xml:space="preserve">50mm thick Floor Screeding </t>
  </si>
  <si>
    <t>600mm x 600mm polished homogenious floor tiles in approved manufacture, colour and design and pointing with tile grout to match the colour of tiles to first floor.</t>
  </si>
  <si>
    <t>600mm x 600mm polished homogenious floor tiles in approved manufacture, colour and design and pointing with tile grout to match the colour of tiles to ground floor.</t>
  </si>
  <si>
    <t>600mm x 600mm polished homogenious floor tiles in approved manufacture, colour and design and pointing with tile grout to match the colour of tiles to second floor</t>
  </si>
  <si>
    <t>Ground floor (toilet)</t>
  </si>
  <si>
    <t>1st floor (toilet)</t>
  </si>
  <si>
    <t xml:space="preserve">First floor soffit of slab
</t>
  </si>
  <si>
    <t xml:space="preserve">Second floor soffit of slab
</t>
  </si>
  <si>
    <t>Rate shall include for two coats of wall sealer, two coats of  putty finish for interior surfaces of the wall and soffit.</t>
  </si>
  <si>
    <t>Water Distribution Pipe</t>
  </si>
  <si>
    <t>Charges for Piping for  fresh water Pipe work</t>
  </si>
  <si>
    <t>Charges for Piping for  waste water Pipe work</t>
  </si>
  <si>
    <t>Charges for Piping for  ground water Pipe work</t>
  </si>
  <si>
    <t>All hot water supply pipes to be of the PPR pipe with molded fittings.</t>
  </si>
  <si>
    <t>Rate shall include all the piping, fittings, valves and asscoiated works.</t>
  </si>
  <si>
    <t>Charges for supply and fixing of Heavy Duty Pumps for ground water network.</t>
  </si>
  <si>
    <t>Charges for installation of primary and secondary sewer junctions and connection to the road sewer network</t>
  </si>
  <si>
    <t>Charges for fresh water main connection and water meter and meter pit</t>
  </si>
  <si>
    <t>Charges of fabrication and installation of ground well</t>
  </si>
  <si>
    <t>Charges of fabrication and installation of storm water ground pit and filtering system</t>
  </si>
  <si>
    <t xml:space="preserve">Installation of mirror 1000 x 3165 mm. </t>
  </si>
  <si>
    <t>Installation of Tissue Dispenser fixed to wall.</t>
  </si>
  <si>
    <t>Installation bidet shower "Desigle" or equivalent with flexible connection, angle valve to the working order.</t>
  </si>
  <si>
    <t>Exhust fan - ceiling mount 10inch (toilet)</t>
  </si>
  <si>
    <t>Exhust fan - wall mount (workshop)</t>
  </si>
  <si>
    <t>Ceiling Fan Switch With Controller</t>
  </si>
  <si>
    <t>Emergency Light</t>
  </si>
  <si>
    <t>HDMI Socket</t>
  </si>
  <si>
    <t>Network Cabinet / Rack</t>
  </si>
  <si>
    <t>Building Network Infrastructure</t>
  </si>
  <si>
    <t>(a) Rates shall include for all the details provided in the "Network Infrastructure Requirements" document.</t>
  </si>
  <si>
    <t>Network Switch</t>
  </si>
  <si>
    <t>Patch Panels</t>
  </si>
  <si>
    <t>Firewall</t>
  </si>
  <si>
    <t>Cabling</t>
  </si>
  <si>
    <t>Air Conditioning</t>
  </si>
  <si>
    <t>4-Way Cassette Air Conditioner 28,000BTU/Hr</t>
  </si>
  <si>
    <t>Wall Mount Air Conditioner 9,000BTU/Hr</t>
  </si>
  <si>
    <t>Wall Mount Air Conditioner 18,000BTU/Hr</t>
  </si>
  <si>
    <t>Wall Mount Air Conditioner 24,000BTU/Hr</t>
  </si>
  <si>
    <t>(a) Rates shall include for all cablings, piping and associated works.</t>
  </si>
  <si>
    <t>Design, approval and supply and installation of main panel board and construction of panel board footing</t>
  </si>
  <si>
    <t>Supply and laying of main cable from Sub-Station to Panel</t>
  </si>
  <si>
    <t>Supply and insllation of distribution boards</t>
  </si>
  <si>
    <t>Cabling for all internal wiring including, Light points, Power points, AC points with 2.5mm2 cables</t>
  </si>
  <si>
    <t>Cabling for all internal wiring from distribution boards to main panel boards</t>
  </si>
  <si>
    <t>Supply and installation of electric meter (3-phase)</t>
  </si>
  <si>
    <t>Cabling for all internal wiring for HDMI and Telephone points</t>
  </si>
  <si>
    <t>CABLES</t>
  </si>
  <si>
    <t>Auditorium Sound System</t>
  </si>
  <si>
    <t>(a) Rates shall include for all the cabling and associated works.</t>
  </si>
  <si>
    <t>Supply and installation of sound system</t>
  </si>
  <si>
    <t>20A TPN Isolator</t>
  </si>
  <si>
    <t>25A TPN Isolator</t>
  </si>
  <si>
    <t>32A TPN Isolator</t>
  </si>
  <si>
    <t>FIRE FIGHTING SYSTEM</t>
  </si>
  <si>
    <t>(a) Rates shall include for the design and approval from the relevent government authories.</t>
  </si>
  <si>
    <t>(b) Rates for supply and installation of the complete fire protection system including cabling, fixtures, dection and alarm system etc.</t>
  </si>
  <si>
    <t>Design, approval, supply and installation of a fire protection system</t>
  </si>
  <si>
    <t>(b) Rates for supply and installation of the complete elevator system including the panel boards, cabling etc.</t>
  </si>
  <si>
    <t>Supply and install lift complete: "Mitsubishi P7-CO, to lift 550kg capacity or equivalent, serving all levels as per manufacturer's instructions.</t>
  </si>
  <si>
    <t xml:space="preserve">Auditorium pantry kitchen cupboard with sink, tap and water dispenser connected with filtering system
</t>
  </si>
  <si>
    <t xml:space="preserve">Staff pantry kitchen cupboard with sink, tap and water dispenser connected with filtering system
</t>
  </si>
  <si>
    <t>CCTV Camera Security System</t>
  </si>
  <si>
    <t>(a) Rates shall include for all the fixtures, cabling and associated works.</t>
  </si>
  <si>
    <t>Main Operator Connection Box and Cabling</t>
  </si>
  <si>
    <t>Video Recorder</t>
  </si>
  <si>
    <t>Data storage</t>
  </si>
  <si>
    <t>Display Unit - 55inch TV Monitor</t>
  </si>
  <si>
    <t>I</t>
  </si>
  <si>
    <t>P</t>
  </si>
  <si>
    <t xml:space="preserve"> LIFT SUPPLY AND INSTALL</t>
  </si>
  <si>
    <t>TOTAL AMOUNT</t>
  </si>
  <si>
    <t>GST (8%)</t>
  </si>
  <si>
    <t>SUB-SUMMARY</t>
  </si>
  <si>
    <t>Wash basin counter top 850x500mm</t>
  </si>
  <si>
    <t>Wash basin counter top 3165x500mm</t>
  </si>
  <si>
    <t>Toilet cubicle partition</t>
  </si>
  <si>
    <t>Installation of SS floor dain</t>
  </si>
  <si>
    <t>PROPOSED FUVAHMULAH TVET CENTER</t>
  </si>
  <si>
    <t xml:space="preserve">D2 Size 1905 x 2400mm powder coat aluminum frame powder coat aluminum panel with 9mm thk. tempered glass  brushed metal (silver) x 3 lock x1 black finish as per the detail drawing </t>
  </si>
  <si>
    <t xml:space="preserve">D4 Size 1000 x 2400mm powder coat aluminum frame powder coat aluminum panel with 9mm thk. tempered glass  brushed metal (silver) x 3 lock x1 black finish
 </t>
  </si>
  <si>
    <t xml:space="preserve">D7 Size 750x2150mm timber timber panel brushed metal (silver) x 6, lock x1 varnish/wood dyed finish varnish grade finish as per the detail drawing </t>
  </si>
  <si>
    <t>Wash basin stand type</t>
  </si>
  <si>
    <t xml:space="preserve">Front entrance gate 
</t>
  </si>
  <si>
    <t>Please refer to the furniture specifications sheet for detailed information and descriptions of the furniture items</t>
  </si>
  <si>
    <t>Meeting Room</t>
  </si>
  <si>
    <t>Meeting Room Conference Table Set</t>
  </si>
  <si>
    <t>Smart TV for Security Room</t>
  </si>
  <si>
    <t xml:space="preserve">Video Conference Equipment </t>
  </si>
  <si>
    <t>Security Room</t>
  </si>
  <si>
    <t>Staff Station (Office Desk + Chair)</t>
  </si>
  <si>
    <t>Computer System</t>
  </si>
  <si>
    <t>Waiting Lounge</t>
  </si>
  <si>
    <t>Modular L-Shaped Sofa</t>
  </si>
  <si>
    <t xml:space="preserve">Oval Coffee table (lounge / reception area) </t>
  </si>
  <si>
    <t>Reception</t>
  </si>
  <si>
    <t>Simple modern reception desk</t>
  </si>
  <si>
    <t xml:space="preserve">Executive chairs  </t>
  </si>
  <si>
    <t>Admin Office</t>
  </si>
  <si>
    <t>Staff Cubical Set</t>
  </si>
  <si>
    <t xml:space="preserve">Office Cabinet Glass Door for File Storage </t>
  </si>
  <si>
    <t>4 Drawer Filing Cabinet</t>
  </si>
  <si>
    <t>Small Conference Table Set</t>
  </si>
  <si>
    <t>Steel Locker18 Compartment</t>
  </si>
  <si>
    <t>L Shape Office Executive Desk with side storage/cabinet &amp; executive chair</t>
  </si>
  <si>
    <t>Artificial Indoor Decorative Plants with Pots</t>
  </si>
  <si>
    <t>Printer</t>
  </si>
  <si>
    <t>Wifi Access Points</t>
  </si>
  <si>
    <t>Water Dispenser</t>
  </si>
  <si>
    <t>Workshop</t>
  </si>
  <si>
    <t>Workstation benches (Metal Type A)</t>
  </si>
  <si>
    <t>Workstation benches (Metal Type B)</t>
  </si>
  <si>
    <t>Workstation benches (Wood bench 2)</t>
  </si>
  <si>
    <t xml:space="preserve">Storage racks
</t>
  </si>
  <si>
    <t>10 Doors Steel Locker  Workshop Multi Door Industrial Cabinets Metal Wardrobe Locker with Standing Legs</t>
  </si>
  <si>
    <t>Garage Steel Cabinet Storage Systems</t>
  </si>
  <si>
    <t xml:space="preserve">Lecturer station
(Executive Office Chair + Office Meeting Table Set)
</t>
  </si>
  <si>
    <t>First Floor</t>
  </si>
  <si>
    <t>Staff Room (Academic)</t>
  </si>
  <si>
    <t>Compact Office Tables</t>
  </si>
  <si>
    <t xml:space="preserve">Lounge Chair </t>
  </si>
  <si>
    <t>Round Pufffy Stool (Lounge / Office)</t>
  </si>
  <si>
    <t>Study Room</t>
  </si>
  <si>
    <t>3 Person Reading Table Set</t>
  </si>
  <si>
    <t>Store Room</t>
  </si>
  <si>
    <t>Heavy-Duty Industrial Storage Rack</t>
  </si>
  <si>
    <t>Student Services</t>
  </si>
  <si>
    <t>Staff Station</t>
  </si>
  <si>
    <t>Classroom Hallway</t>
  </si>
  <si>
    <t>Classroom 1,2,3,4,5,6,7 &amp; ICT Lab</t>
  </si>
  <si>
    <t>Executive Medium Back Chair</t>
  </si>
  <si>
    <t>SMART TV with Wall mount</t>
  </si>
  <si>
    <t xml:space="preserve">Lecturer table </t>
  </si>
  <si>
    <t>Double Sided White Board with Stand</t>
  </si>
  <si>
    <t xml:space="preserve">Glass white board </t>
  </si>
  <si>
    <t>Classroom 1</t>
  </si>
  <si>
    <t>Student Desk and Chair Set</t>
  </si>
  <si>
    <t>Classroom 2 &amp; 3</t>
  </si>
  <si>
    <t>2 Pax Student Desk</t>
  </si>
  <si>
    <t>Student Chair</t>
  </si>
  <si>
    <t>Classroom 4</t>
  </si>
  <si>
    <t>Triangular Table</t>
  </si>
  <si>
    <t>Adjustable Chair</t>
  </si>
  <si>
    <t>Classroom 5</t>
  </si>
  <si>
    <t xml:space="preserve">Modern Training Chairs </t>
  </si>
  <si>
    <t>Combinable Sudent Tables</t>
  </si>
  <si>
    <t>Classroom 6</t>
  </si>
  <si>
    <t>Tables for Electronic/Electric Classroom</t>
  </si>
  <si>
    <t>Seat cushion with armrest</t>
  </si>
  <si>
    <t>Classroom 7</t>
  </si>
  <si>
    <t xml:space="preserve">Lecturer Chair </t>
  </si>
  <si>
    <t>ICT Lab</t>
  </si>
  <si>
    <t>Basic Computer Table (3 pax)</t>
  </si>
  <si>
    <t>Medium Back Chairs</t>
  </si>
  <si>
    <t>Second Floor</t>
  </si>
  <si>
    <t>Library</t>
  </si>
  <si>
    <t>4 Layers Wooden Bookshelf with cupboard</t>
  </si>
  <si>
    <t>Three way Wooden Reading Table</t>
  </si>
  <si>
    <t xml:space="preserve">Reading chairs </t>
  </si>
  <si>
    <t>Staff Station (Office Desk + Executive Chair)</t>
  </si>
  <si>
    <t>Auditorium</t>
  </si>
  <si>
    <t>Portable Stage Platform (Stackable)</t>
  </si>
  <si>
    <t>Digital Podium</t>
  </si>
  <si>
    <t>Folding Tables for Seminars</t>
  </si>
  <si>
    <t>Banquet Chairs for Auditorium</t>
  </si>
  <si>
    <t>ViewBoard Smart Display with WiFi Adapter and Slim Trolley Cart</t>
  </si>
  <si>
    <t>Common Areas</t>
  </si>
  <si>
    <t>Trolley For Chairs</t>
  </si>
  <si>
    <t>Vacuum Cleaner</t>
  </si>
  <si>
    <t>Industrial Trolley</t>
  </si>
  <si>
    <t>Hose Trolley</t>
  </si>
  <si>
    <t>Janitorial Cleaning Cart</t>
  </si>
  <si>
    <t xml:space="preserve">Sign boards </t>
  </si>
  <si>
    <t>For Selected Areas (Windows)</t>
  </si>
  <si>
    <t>Window Blinds (As per W1 window size)</t>
  </si>
  <si>
    <t>Roller Blinds (As per W2 window size)</t>
  </si>
  <si>
    <t>MINISTRY OF HIGHER EDUCATION, LABOUR AND SKILLS DEVELOPMENT</t>
  </si>
  <si>
    <t>General Plot Area Landscaping Scope
Landscaping of the entire open yard, including grass covering across all open areas, along with the construction of paved pathways connecting key buildings such as the TVET Center, yard entrance, and other main components. The scope also includes installation of a proper surface drainage system and adequate lighting along the pathways for safety and visibility.
Development of a small garden area and a shaded seating area with green trees, thoughtfully located in selected spots within the yard, complete with suitable lighting.
Design, fabrication, and installation of a prominent signage board displaying the name of the institute, with proper lighting for night-time visibility.</t>
  </si>
  <si>
    <t xml:space="preserve">Building Front - Boundary wall concrete, masonry, plastering, wall sealer and painting works as per the given drawings.
</t>
  </si>
  <si>
    <t xml:space="preserve">Boundary wall concrete, masonry, plastering, wall sealer and painting works. 2m high wall with 4 inch solid blocks including 100x100mm lintel beam in the middle and 100x100mm capping beam at the top.
</t>
  </si>
  <si>
    <t>Supply, fabrication and installation of roof roof hatch, ladder asscoiated works as per the drawing.</t>
  </si>
  <si>
    <t>Supply, fabrication and installation of roof structure including
roof trusses and asscoiated works.</t>
  </si>
  <si>
    <t>(b) Refer to Furniture Specification Sheet.</t>
  </si>
  <si>
    <t>Projector with ceiling mount bracket</t>
  </si>
  <si>
    <t>Workshop Items</t>
  </si>
  <si>
    <t>Diesel engine model</t>
  </si>
  <si>
    <t xml:space="preserve">Gasoline Engine Model </t>
  </si>
  <si>
    <t>Electric Car Vacuum Assisted Hydraulic Brake Training Bench</t>
  </si>
  <si>
    <t>Automobile Diesel Fuel Injector Nozzle Tester</t>
  </si>
  <si>
    <t>Diesel fuel common rail injector tester</t>
  </si>
  <si>
    <t>Diesel fuel injection injector nozzle tester PJ-60</t>
  </si>
  <si>
    <t>Automatic Car Ultrasonic Tank Liquid Cleaning Equipment</t>
  </si>
  <si>
    <t>Fuel Pressure Gauge Meter</t>
  </si>
  <si>
    <t>Automotive training model</t>
  </si>
  <si>
    <t>Car engine Stand Tools</t>
  </si>
  <si>
    <t>Air hydraulic motorcycle lift</t>
  </si>
  <si>
    <t>Hydraulic Car Lift</t>
  </si>
  <si>
    <t>Car Wheel Balancer</t>
  </si>
  <si>
    <t>Tire changer equipment</t>
  </si>
  <si>
    <t>Indoor Electric Hoist 10 Ton Gantry Crane</t>
  </si>
  <si>
    <t>Battery charger (a)</t>
  </si>
  <si>
    <t>Battery Charger (b)</t>
  </si>
  <si>
    <t>High pressure car washer</t>
  </si>
  <si>
    <t>Hose Reel Rewindable</t>
  </si>
  <si>
    <t xml:space="preserve">Oil-less piston rings air-compressor </t>
  </si>
  <si>
    <t>Car oil Gun</t>
  </si>
  <si>
    <t>Air Blow Gun</t>
  </si>
  <si>
    <t>Inflator Pressure Gauge</t>
  </si>
  <si>
    <t>Gear Puller Set</t>
  </si>
  <si>
    <t>Floor Jack</t>
  </si>
  <si>
    <t>Heavy Duty Folding Jack Stand</t>
  </si>
  <si>
    <t>Torque Wrench (a)</t>
  </si>
  <si>
    <t>Battery type digital electronic Torque wrench 1/2 Inch Drive</t>
  </si>
  <si>
    <t>Torque Wrench (b)</t>
  </si>
  <si>
    <t>Torque Wrench And Adjustable Torque Wrench 3/8" Drive</t>
  </si>
  <si>
    <t>Outside micrometer metric (a)</t>
  </si>
  <si>
    <t>Outside micrometer metric (b)</t>
  </si>
  <si>
    <t>Outside micrometer metric (c)</t>
  </si>
  <si>
    <t>Outside micrometer metric (d)</t>
  </si>
  <si>
    <t>Outside micrometer metric (e)</t>
  </si>
  <si>
    <t>Inside micrometer metric (a)</t>
  </si>
  <si>
    <t>Inside micrometer metric (b)</t>
  </si>
  <si>
    <t>Inside micrometer metric (c)</t>
  </si>
  <si>
    <t xml:space="preserve">Digital Inside micrometer metric </t>
  </si>
  <si>
    <t>Stainless Steel Vernier Caliper</t>
  </si>
  <si>
    <t>Micrometer depth gauge</t>
  </si>
  <si>
    <t>Double-Beam Digital Height Gauge</t>
  </si>
  <si>
    <t>Telescoping Gauges SET</t>
  </si>
  <si>
    <t>Bore Gauge (a)</t>
  </si>
  <si>
    <t>Bore Gauge (b)</t>
  </si>
  <si>
    <t>Bore Gauge (c)</t>
  </si>
  <si>
    <t>Bore Gauge (d)</t>
  </si>
  <si>
    <t>Feeler Gauge</t>
  </si>
  <si>
    <t xml:space="preserve">Dial indicators With Stand </t>
  </si>
  <si>
    <t>Tap and Die Set with Wrenches and Thread Gauge</t>
  </si>
  <si>
    <t>108 pcs Combination Spanner Box Tool Socket Sets Wrench Kit For Car Repair</t>
  </si>
  <si>
    <t>499pcs Multifunctional Wrench Ratchet Spanner Combination Tools Car Repair Tool Set Wrench Box</t>
  </si>
  <si>
    <t>Heavy Duty Tool Combination wrench</t>
  </si>
  <si>
    <t>Screwdriver Set (a)</t>
  </si>
  <si>
    <t>Screw Driver Set (b)</t>
  </si>
  <si>
    <t>Heavy tool cart with 7 drawers</t>
  </si>
  <si>
    <t>Deep Socket Set</t>
  </si>
  <si>
    <t>Rubber Hammer with Wood Handle</t>
  </si>
  <si>
    <t>Round head hammer with wooden handle</t>
  </si>
  <si>
    <t>Claw hammer with rubber handle</t>
  </si>
  <si>
    <t xml:space="preserve">Machinist hammer with wooden handle </t>
  </si>
  <si>
    <t>Brass Hand Tool Hammer</t>
  </si>
  <si>
    <t>Vice grip plier wrench (a)</t>
  </si>
  <si>
    <t>Vice grip plier wrench (b)</t>
  </si>
  <si>
    <t xml:space="preserve">vertical diagonal cutting pliers for cutting plastic </t>
  </si>
  <si>
    <t>Plier Set of 17pcs</t>
  </si>
  <si>
    <t>Spring Caliper Divider 10”</t>
  </si>
  <si>
    <t>32pcs Transfer punch Set</t>
  </si>
  <si>
    <t>Pin Punch Set</t>
  </si>
  <si>
    <t>Piston Ring Compressor</t>
  </si>
  <si>
    <t>Adjustable Piston Removal Hand Tool Set.</t>
  </si>
  <si>
    <t>Camshaft Alignment Tool</t>
  </si>
  <si>
    <t>Slide Hammer Gear and Bearing Puller Set (a)</t>
  </si>
  <si>
    <t>Slide Hammer Gear and Bearing Puller Set (b)</t>
  </si>
  <si>
    <t>9pc Hose Clip Removal Tool Set</t>
  </si>
  <si>
    <t>Heavy Duty Suspension Clamps Tool 2Pcs 15Inches Heavy Duty</t>
  </si>
  <si>
    <t>12V Professional Car Motorcycle Engine Timing Light</t>
  </si>
  <si>
    <t>Lancol Handheld battery voltage tester MICRO-768A car battery cell analyzer with printer current clamp</t>
  </si>
  <si>
    <t>1000A 600V high quality digital AC DC clamp meter PM2128S with dual display</t>
  </si>
  <si>
    <t>digital multimeter with USB interface MS8236</t>
  </si>
  <si>
    <t>Impact wrench cordless</t>
  </si>
  <si>
    <t>Angle grinder battery cordless professional</t>
  </si>
  <si>
    <t>Cylinder Hone Tool for 3 jaws stone Range 19 - 63mm 32-88mm 51 - 177mm</t>
  </si>
  <si>
    <t>Bench vise</t>
  </si>
  <si>
    <t>Diesel Injector Extractor removal tool with Slide Hammer</t>
  </si>
  <si>
    <t>Fuel Pump High Pressure Injection Fuel Pump</t>
  </si>
  <si>
    <t>Fuel Injection Pump Inline</t>
  </si>
  <si>
    <t>Welding head shield (color glass No .11)</t>
  </si>
  <si>
    <t>Mallet (Round wood hammer)</t>
  </si>
  <si>
    <t>Plasma cutter Set (Plasma Cutter CUT-100A IGBT MODE)</t>
  </si>
  <si>
    <t>Air Compressor 150L</t>
  </si>
  <si>
    <t>Oxygen cylinder (standard size)</t>
  </si>
  <si>
    <t>Acetylene cylinder (standard size)</t>
  </si>
  <si>
    <t>Argon cylinder (standard size)</t>
  </si>
  <si>
    <t>Carpenter square (08 inches)</t>
  </si>
  <si>
    <t>Metal Ruler 12 inches</t>
  </si>
  <si>
    <t>Welding machine (200A)</t>
  </si>
  <si>
    <t>Metal Files (9 pcs file set)</t>
  </si>
  <si>
    <t>Measuring Tape</t>
  </si>
  <si>
    <t>Welding Hand Shield</t>
  </si>
  <si>
    <t xml:space="preserve">Welding gloves </t>
  </si>
  <si>
    <t>Welding apron</t>
  </si>
  <si>
    <t>Black smith tong</t>
  </si>
  <si>
    <t>Vernier caliper</t>
  </si>
  <si>
    <t>Micrometer 0-25 mm</t>
  </si>
  <si>
    <t>Welding rods</t>
  </si>
  <si>
    <t>Grinder Tools</t>
  </si>
  <si>
    <t>Metal cut off machine</t>
  </si>
  <si>
    <t>Sheet metals  0.3mm/0.4mm</t>
  </si>
  <si>
    <t>Hand saw</t>
  </si>
  <si>
    <t>Handsaw blades</t>
  </si>
  <si>
    <t xml:space="preserve">Bench vise </t>
  </si>
  <si>
    <t>G clamp 8”</t>
  </si>
  <si>
    <t>Striped cutting snip</t>
  </si>
  <si>
    <t>Round cutting snip</t>
  </si>
  <si>
    <t>Chisel set mixed</t>
  </si>
  <si>
    <t>Scriper</t>
  </si>
  <si>
    <t>Scriber</t>
  </si>
  <si>
    <t>Wooden mallet 2”</t>
  </si>
  <si>
    <t>Wooden mallet 4”</t>
  </si>
  <si>
    <t>Wooden mallet 3”</t>
  </si>
  <si>
    <t xml:space="preserve">Plastic hammer </t>
  </si>
  <si>
    <t xml:space="preserve">Sheet metals stakes </t>
  </si>
  <si>
    <t>Straight pein hammer small</t>
  </si>
  <si>
    <t>Straight peen hammer medium</t>
  </si>
  <si>
    <t>Ball peen hammer small</t>
  </si>
  <si>
    <t>Ball peen hammer medium</t>
  </si>
  <si>
    <t xml:space="preserve">Sheet metal groover </t>
  </si>
  <si>
    <t>Sheet metal groover medium</t>
  </si>
  <si>
    <t>Rivet gun / machine</t>
  </si>
  <si>
    <t>Pneumatic rivet gun / machine</t>
  </si>
  <si>
    <t>Riveting hammer</t>
  </si>
  <si>
    <t>Nibbling machine electric</t>
  </si>
  <si>
    <t>Sheet metal share 4’</t>
  </si>
  <si>
    <t>Sheet metal rolling machine</t>
  </si>
  <si>
    <t>Anvil</t>
  </si>
  <si>
    <t>Try square 24”</t>
  </si>
  <si>
    <t>Center punch set</t>
  </si>
  <si>
    <t>Hole punch set</t>
  </si>
  <si>
    <t>Drill gun</t>
  </si>
  <si>
    <t>Drill bit set high HSS</t>
  </si>
  <si>
    <t>Stand drill machine</t>
  </si>
  <si>
    <t>Spot welding machine</t>
  </si>
  <si>
    <t>Rubber mallet</t>
  </si>
  <si>
    <t>Plastic mallet</t>
  </si>
  <si>
    <t>Grooving machine (with roller set)</t>
  </si>
  <si>
    <t>Sheet metal bending machine</t>
  </si>
  <si>
    <t>Tig welding machine 300A</t>
  </si>
  <si>
    <t>Mig welding machine</t>
  </si>
  <si>
    <t>Metal shear cutter 12 inch</t>
  </si>
  <si>
    <t>C02 gas cylinders</t>
  </si>
  <si>
    <t>C02 heater</t>
  </si>
  <si>
    <t>Extension lead (power code) 20’</t>
  </si>
  <si>
    <t>Angle grinder  5”</t>
  </si>
  <si>
    <t>Bench grinder 6” with carbide wheel</t>
  </si>
  <si>
    <t>Shifter 8” and 12”</t>
  </si>
  <si>
    <t>Wrench set</t>
  </si>
  <si>
    <t>Socket set</t>
  </si>
  <si>
    <t>Screw driver set</t>
  </si>
  <si>
    <t>Mole grip</t>
  </si>
  <si>
    <t>Chipping hammer</t>
  </si>
  <si>
    <t>Grinding goggles</t>
  </si>
  <si>
    <t>Argon regulator</t>
  </si>
  <si>
    <t>Wire brush</t>
  </si>
  <si>
    <t>Oxy Acetiline welding and cutting set</t>
  </si>
  <si>
    <t>Gas welding goggles</t>
  </si>
  <si>
    <t>Gas welding rod mild steel 2.6mm</t>
  </si>
  <si>
    <t>Gas welding rod brass 2.6mm</t>
  </si>
  <si>
    <t>Copper Brazing rods</t>
  </si>
  <si>
    <t>Brazing flux</t>
  </si>
  <si>
    <t>Soldering iron 1000W</t>
  </si>
  <si>
    <t>Soldering flux</t>
  </si>
  <si>
    <t>Aluminum Rivets 3 sizes</t>
  </si>
  <si>
    <t>Copper pipes ½” roll</t>
  </si>
  <si>
    <t>Mild steel flat bar 6”x ¼ = 19ft</t>
  </si>
  <si>
    <t>Mild steel flat bar 3” x ¼ = 19ft</t>
  </si>
  <si>
    <t>Mild steel flat bar 1 ½” x ¼ = 19ft</t>
  </si>
  <si>
    <t>Mild steel flat bar 1”x 1/8” = 19ft</t>
  </si>
  <si>
    <t>Flaring tool kit</t>
  </si>
  <si>
    <t>Cast iron welding rod 3.5mm</t>
  </si>
  <si>
    <t>Plier</t>
  </si>
  <si>
    <t>Long nose plier</t>
  </si>
  <si>
    <t>Water pump plier</t>
  </si>
  <si>
    <t>End cutting nipper plier</t>
  </si>
  <si>
    <t>600A earth clamp</t>
  </si>
  <si>
    <t>Arc welding Holder</t>
  </si>
  <si>
    <t>Hand sleeve</t>
  </si>
  <si>
    <t>First aid kit (for welding)</t>
  </si>
  <si>
    <t>Fire blanket</t>
  </si>
  <si>
    <t>Safety helmet</t>
  </si>
  <si>
    <t>Face shield</t>
  </si>
  <si>
    <t>Protractor</t>
  </si>
  <si>
    <t>Metal compass</t>
  </si>
  <si>
    <t>Level 2ft</t>
  </si>
  <si>
    <t>Arc welding Station with table</t>
  </si>
  <si>
    <t>Gas welding Station with table</t>
  </si>
  <si>
    <t>Industrial cut off machine 16” Belt drive</t>
  </si>
  <si>
    <t>16” cut-off wheel</t>
  </si>
  <si>
    <t>14” cut-off wheel</t>
  </si>
  <si>
    <t>4” Grinding wheel</t>
  </si>
  <si>
    <t>4” Cutting wheel</t>
  </si>
  <si>
    <t>5” Grinding wheel</t>
  </si>
  <si>
    <t>Mig welding spray</t>
  </si>
  <si>
    <t>Metal marking chalk box</t>
  </si>
  <si>
    <t>Exhaust fan</t>
  </si>
  <si>
    <t>Mig welding wire roll Aluminium and mild steel mix</t>
  </si>
  <si>
    <t>Aluminium Mig Welding Wire ER5356</t>
  </si>
  <si>
    <t>Tungsten rod packet (1.6mm,2.6mm)</t>
  </si>
  <si>
    <t>Tig welding Ceramic nozzle set no.3, no.4, no.5, no.6 MIX</t>
  </si>
  <si>
    <t>Stungsten rod holder collet 3 sizes</t>
  </si>
  <si>
    <t>SS Welding rod</t>
  </si>
  <si>
    <t>Steel Sheet Metal Plate</t>
  </si>
  <si>
    <t xml:space="preserve">Welding Leg Guards </t>
  </si>
  <si>
    <t>GI Pipe ½”</t>
  </si>
  <si>
    <t>GI Pipe 1”</t>
  </si>
  <si>
    <t>GI Pipe 1.5”</t>
  </si>
  <si>
    <t>GI Pipe 2”</t>
  </si>
  <si>
    <t>GI Pipe 3”</t>
  </si>
  <si>
    <t>GI Pipe 4”</t>
  </si>
  <si>
    <t>WELDING WORKSHOP</t>
  </si>
  <si>
    <t>Refregeration and Air-Conitioning Workshop</t>
  </si>
  <si>
    <t xml:space="preserve">File </t>
  </si>
  <si>
    <t xml:space="preserve">Hammer </t>
  </si>
  <si>
    <t>Screwdriver set</t>
  </si>
  <si>
    <t>Combination Pliers</t>
  </si>
  <si>
    <t>Line Tester</t>
  </si>
  <si>
    <t>Bench Vice</t>
  </si>
  <si>
    <t>Hack Saw</t>
  </si>
  <si>
    <t>Pipe Wrench</t>
  </si>
  <si>
    <t xml:space="preserve">Snip </t>
  </si>
  <si>
    <t>Tube Cutter</t>
  </si>
  <si>
    <t>Tube Bender (a)</t>
  </si>
  <si>
    <t>Tube Bender (b)</t>
  </si>
  <si>
    <t>Long Nose Plier</t>
  </si>
  <si>
    <t>Allen Key Set</t>
  </si>
  <si>
    <t>Brazing Kit</t>
  </si>
  <si>
    <t>Mapp gas</t>
  </si>
  <si>
    <t>Mapp Gas Torch</t>
  </si>
  <si>
    <t>Brazing Flux</t>
  </si>
  <si>
    <t>Copper Silver Brazing Rod</t>
  </si>
  <si>
    <t>Flaring Kit</t>
  </si>
  <si>
    <t>Pinching Tool</t>
  </si>
  <si>
    <t>Malgrip</t>
  </si>
  <si>
    <t>Gauge Manifold Set</t>
  </si>
  <si>
    <t>Compound Gauge</t>
  </si>
  <si>
    <t>Pressure Gauge</t>
  </si>
  <si>
    <t xml:space="preserve">Wrench set </t>
  </si>
  <si>
    <t>Ring Spanner Set</t>
  </si>
  <si>
    <t>Adjustable Spanner</t>
  </si>
  <si>
    <t>Crimping Tool</t>
  </si>
  <si>
    <t>Ball peen hammer</t>
  </si>
  <si>
    <t>Concrete Drill bit set</t>
  </si>
  <si>
    <t>Refrigeration Digital Scale</t>
  </si>
  <si>
    <t>Digital Thermometer</t>
  </si>
  <si>
    <t>Insulation Tester</t>
  </si>
  <si>
    <t>Grinding Machine</t>
  </si>
  <si>
    <t>Codeless Hammer Drill / Concrete Drilling Machine</t>
  </si>
  <si>
    <t>Codeless Drilling Machine (cordless driver drill + impact driver combo kit)</t>
  </si>
  <si>
    <t>Refrigerant Recovery Cylinder</t>
  </si>
  <si>
    <t>Oxy-Acetylene welding Torch Set</t>
  </si>
  <si>
    <t>Vernier Calipers</t>
  </si>
  <si>
    <t>Refrigeration Ratchet</t>
  </si>
  <si>
    <t>Extension lead Electric</t>
  </si>
  <si>
    <t>Refrigerant Gas (Set of 4 as in the description)</t>
  </si>
  <si>
    <t>Refrigerator Single Door</t>
  </si>
  <si>
    <t>Refrigerator Double Door</t>
  </si>
  <si>
    <t>Bottle Cooler</t>
  </si>
  <si>
    <t>Deep Freezer</t>
  </si>
  <si>
    <t>Ceiling mount Ac</t>
  </si>
  <si>
    <t xml:space="preserve">Split AC </t>
  </si>
  <si>
    <t>Isolator Switch 32A</t>
  </si>
  <si>
    <t>15 A Plug</t>
  </si>
  <si>
    <t>Recovery and Recycling Unit</t>
  </si>
  <si>
    <t xml:space="preserve">Vacuum Pump </t>
  </si>
  <si>
    <t>Copper Tube Roll (a)</t>
  </si>
  <si>
    <t>Copper Tube Roll (b)</t>
  </si>
  <si>
    <t>Copper Tube Roll (c)</t>
  </si>
  <si>
    <t>Insulation tape</t>
  </si>
  <si>
    <t>Foam tape Rolls</t>
  </si>
  <si>
    <t>PVC air-conditioner tape rolls</t>
  </si>
  <si>
    <t>Charging Valve (a)</t>
  </si>
  <si>
    <t>Charging valve (b) – Set</t>
  </si>
  <si>
    <t xml:space="preserve">Shifter </t>
  </si>
  <si>
    <t>Reamer</t>
  </si>
  <si>
    <t>Pressure Washer</t>
  </si>
  <si>
    <t>2-in-1 Electric air blower.</t>
  </si>
  <si>
    <t>Ladder 8 Ft</t>
  </si>
  <si>
    <t>40-Feet Extension Ladder, 300-Pound</t>
  </si>
  <si>
    <t>15 FT. Folding Ladder, 7-in-1 Multi-Purpose Extension Aluminum Ladder</t>
  </si>
  <si>
    <t>AC copper filter</t>
  </si>
  <si>
    <t>AC capillary Pipes</t>
  </si>
  <si>
    <t>Electronic Charging Solenoid Module</t>
  </si>
  <si>
    <t>Bimetal Switch</t>
  </si>
  <si>
    <t>Refrigerator Compressor relay</t>
  </si>
  <si>
    <t>Fan Motor refrigerator</t>
  </si>
  <si>
    <t>Frost free fan motor</t>
  </si>
  <si>
    <t xml:space="preserve">Capacitor </t>
  </si>
  <si>
    <t>Hack Saw Blade</t>
  </si>
  <si>
    <t>Hammer Drill Bits for Concrete (8pc set)</t>
  </si>
  <si>
    <t>Pipe Cutter</t>
  </si>
  <si>
    <t>Hot Gun</t>
  </si>
  <si>
    <t>Steel Locker</t>
  </si>
  <si>
    <t xml:space="preserve">Tables for Refrigeration &amp; Air-conditioning Classroom </t>
  </si>
  <si>
    <t>PU leather Seat cushion with armrest</t>
  </si>
  <si>
    <t>Q</t>
  </si>
  <si>
    <t>WORKSHOP ITEMS</t>
  </si>
  <si>
    <r>
      <t xml:space="preserve">Automotive Workshop </t>
    </r>
    <r>
      <rPr>
        <i/>
        <sz val="10"/>
        <color rgb="FFFF0000"/>
        <rFont val="Swis721 LtCn BT"/>
      </rPr>
      <t>(Refer to the Technical Specification for more details)</t>
    </r>
  </si>
  <si>
    <t xml:space="preserve">D1 Size 7300x 2400mm, powder coat aluminum frame powder coat aluminum panel with 12mm thk. tempered glass  brushed metal (silver) x 3 lock x1 black finish as per the detail drawing </t>
  </si>
  <si>
    <t xml:space="preserve">D3 Size 5853 x 2150mm powder coat aluminum frame powder coat aluminum panel with 12mm thk. tempered glass  brushed metal (silver) x 3 lock x1 black finish as per the detail drawing </t>
  </si>
  <si>
    <t xml:space="preserve">D9 Size 4200x2150mm powder coat aluminum frame powder coat aluminum panel with 12mm thk. tempered glass  brushed metal (silver) x 3 lock x1 black finish as per the detail drawing </t>
  </si>
  <si>
    <t xml:space="preserve">FIX GLASS WINDOW - 01  Size 10189x2420mm powder coat aluminum frame powder coat aluminum panel with12mm thk. tempered glass  glass finish as per the detail drawing </t>
  </si>
  <si>
    <t xml:space="preserve">FIX GLASS WINDOW - 02  Size 5500x2150mm powder coat aluminum frame powder coat aluminum panel with 12mm thk. tempered glass  glass finish as per the detail drawing </t>
  </si>
  <si>
    <t xml:space="preserve">FIX GLASS WINDOW - 08  Size 12352x2445mm powder coat aluminum frame powder coat aluminum panel with 12mm thk. tempered glass  glass finish as per the detail drawing </t>
  </si>
  <si>
    <t xml:space="preserve">FIX GLASS WINDOW - 09  Size 3593x3720mm powder coat aluminum frame powder coat aluminum panel with 12mm thk. tempered glass  glass finish as per the detail drawing </t>
  </si>
  <si>
    <t xml:space="preserve">FIX GLASS WINDOW - 10  Size 6866x3720mm powder coat aluminum frame powder coat aluminum panel with 12mm thk. tempered glass  glass finish as per the detail drawing </t>
  </si>
  <si>
    <t xml:space="preserve">FIX GLASS WINDOW - 11  Size 5120x3720mm powder coat aluminum frame powder coat aluminum panel with 12mm thk. tempered glass  glass finish as per the detail drawing </t>
  </si>
  <si>
    <t xml:space="preserve">FIX GLASS WINDOW - 14  Size 15626x1500mm powder coat aluminum frame powder coat aluminum panel with 9mm thk. tempered glass  glass finish as per the detail drawing </t>
  </si>
  <si>
    <t xml:space="preserve">FIX GLASS WINDOW - 15  Size 6888x1400mm powder coat aluminum frame powder coat aluminum panel with 9mm thk. tempered glass  glass finish as per the detail drawing </t>
  </si>
  <si>
    <t xml:space="preserve">FIX GLASS WINDOW - 16  Size 6888x1400mm powder coat aluminum frame powder coat aluminum panel with 9mm thk. tempered glass  glass finish as per the detail drawing </t>
  </si>
  <si>
    <t>Projector</t>
  </si>
  <si>
    <t>Sound System</t>
  </si>
  <si>
    <t>R</t>
  </si>
  <si>
    <t>ADDITIONS</t>
  </si>
  <si>
    <t>(a) Provision  to include quantities as per the drawing which is missed in the bill of quantities.</t>
  </si>
  <si>
    <t xml:space="preserve">TOTAL FOR ADDITIONS CARRIED TO SUMMARY </t>
  </si>
  <si>
    <t>S</t>
  </si>
  <si>
    <t>OMISSIONS</t>
  </si>
  <si>
    <t xml:space="preserve">TOTAL FOR OMISSIONS CARRIED TO SUMMARY </t>
  </si>
  <si>
    <t>(a) Provision to remove the excess quantity given in the bill quantities if any as per the drawing details.</t>
  </si>
  <si>
    <t xml:space="preserve">Building entrance RCC ramp and steps finished with tiling.
</t>
  </si>
  <si>
    <t xml:space="preserve">Workshop entrance RCC ramp finished with exterior industrial grade floor paint.
</t>
  </si>
  <si>
    <t>Zink aluminum  roofing sheets with steel truss system steel bracing and purlins as per the detail drawings</t>
  </si>
  <si>
    <t xml:space="preserve">Fabrication and installation of Security Check Point including all the accessories.Modular Security Post, easily assembled, size approx. 6–8 ft (L &amp; 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</si>
</sst>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42">
    <font>
      <sz val="10"/>
      <name val="Arial"/>
      <charset val="134"/>
    </font>
    <font>
      <sz val="10"/>
      <name val="Swis721 LtCn BT"/>
      <family val="2"/>
    </font>
    <font>
      <b/>
      <sz val="10"/>
      <name val="Swis721 LtCn BT"/>
      <family val="2"/>
    </font>
    <font>
      <sz val="11"/>
      <name val="Swis721 LtCn BT"/>
      <family val="2"/>
    </font>
    <font>
      <b/>
      <u/>
      <sz val="10"/>
      <name val="Swis721 LtCn BT"/>
      <family val="2"/>
    </font>
    <font>
      <sz val="10"/>
      <color rgb="FFFF0000"/>
      <name val="Swis721 LtCn BT"/>
      <family val="2"/>
    </font>
    <font>
      <sz val="10"/>
      <color indexed="10"/>
      <name val="Swis721 LtCn BT"/>
      <family val="2"/>
    </font>
    <font>
      <u/>
      <sz val="10"/>
      <name val="Swis721 LtCn BT"/>
      <family val="2"/>
    </font>
    <font>
      <sz val="10"/>
      <color indexed="9"/>
      <name val="Swis721 LtCn BT"/>
      <family val="2"/>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family val="3"/>
    </font>
    <font>
      <sz val="8"/>
      <name val="Arial"/>
      <family val="2"/>
    </font>
    <font>
      <sz val="11"/>
      <color indexed="8"/>
      <name val="Calibri"/>
      <family val="2"/>
    </font>
    <font>
      <vertAlign val="superscript"/>
      <sz val="10"/>
      <name val="Swis721 LtCn BT"/>
      <family val="2"/>
    </font>
    <font>
      <b/>
      <sz val="10"/>
      <name val="Swis721 LtCn BT"/>
      <family val="2"/>
    </font>
    <font>
      <sz val="10"/>
      <name val="Swis721 LtCn BT"/>
      <family val="2"/>
    </font>
    <font>
      <sz val="10"/>
      <color indexed="10"/>
      <name val="Swis721 LtCn BT"/>
      <family val="2"/>
    </font>
    <font>
      <b/>
      <u/>
      <sz val="10"/>
      <name val="Swis721 LtCn BT"/>
      <family val="2"/>
    </font>
    <font>
      <sz val="10"/>
      <name val="Arial"/>
      <family val="2"/>
    </font>
    <font>
      <b/>
      <sz val="10"/>
      <name val="Arial"/>
      <family val="2"/>
    </font>
    <font>
      <b/>
      <u/>
      <sz val="20"/>
      <name val="Arial"/>
      <family val="2"/>
    </font>
    <font>
      <i/>
      <sz val="10"/>
      <name val="Arial"/>
      <family val="2"/>
    </font>
    <font>
      <sz val="10"/>
      <color theme="9" tint="-0.249977111117893"/>
      <name val="Arial"/>
      <family val="2"/>
    </font>
    <font>
      <u/>
      <sz val="10"/>
      <name val="Arial"/>
      <family val="2"/>
    </font>
    <font>
      <sz val="10"/>
      <color theme="9" tint="-0.499984740745262"/>
      <name val="Arial"/>
      <family val="2"/>
    </font>
    <font>
      <sz val="10"/>
      <color theme="1"/>
      <name val="Arial"/>
      <family val="2"/>
    </font>
    <font>
      <u/>
      <sz val="10"/>
      <color theme="1"/>
      <name val="Arial"/>
      <family val="2"/>
    </font>
    <font>
      <sz val="10"/>
      <color rgb="FF222222"/>
      <name val="Arial"/>
      <family val="2"/>
    </font>
    <font>
      <b/>
      <sz val="11"/>
      <name val="Arial"/>
      <family val="2"/>
    </font>
    <font>
      <sz val="10"/>
      <name val="Times New Roman"/>
      <family val="1"/>
    </font>
    <font>
      <sz val="10"/>
      <color theme="1"/>
      <name val="Times New Roman"/>
      <family val="1"/>
    </font>
    <font>
      <b/>
      <sz val="10"/>
      <color rgb="FFFF0000"/>
      <name val="Swis721 LtCn BT"/>
      <family val="2"/>
    </font>
    <font>
      <b/>
      <sz val="10"/>
      <color rgb="FFFF0000"/>
      <name val="Swis721 LtCn BT"/>
    </font>
    <font>
      <sz val="10"/>
      <color rgb="FF000000"/>
      <name val="Times New Roman"/>
      <family val="1"/>
    </font>
    <font>
      <i/>
      <sz val="10"/>
      <color rgb="FFFF0000"/>
      <name val="Swis721 LtCn BT"/>
    </font>
    <font>
      <sz val="10"/>
      <color rgb="FFFF0000"/>
      <name val="Arial"/>
      <family val="2"/>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
      <left style="thin">
        <color auto="1"/>
      </left>
      <right style="thin">
        <color auto="1"/>
      </right>
      <top style="double">
        <color auto="1"/>
      </top>
      <bottom/>
      <diagonal/>
    </border>
    <border>
      <left/>
      <right style="thin">
        <color auto="1"/>
      </right>
      <top style="thin">
        <color auto="1"/>
      </top>
      <bottom style="double">
        <color auto="1"/>
      </bottom>
      <diagonal/>
    </border>
  </borders>
  <cellStyleXfs count="229">
    <xf numFmtId="0" fontId="0" fillId="0" borderId="0"/>
    <xf numFmtId="165" fontId="13" fillId="0" borderId="0" applyFont="0" applyFill="0" applyBorder="0" applyAlignment="0" applyProtection="0"/>
    <xf numFmtId="43" fontId="14" fillId="0" borderId="0" applyFont="0" applyFill="0" applyBorder="0" applyAlignment="0" applyProtection="0"/>
    <xf numFmtId="165" fontId="13" fillId="0" borderId="0" applyFont="0" applyFill="0" applyBorder="0" applyAlignment="0" applyProtection="0"/>
    <xf numFmtId="0" fontId="13" fillId="0" borderId="0"/>
    <xf numFmtId="164"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43"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164" fontId="13" fillId="0" borderId="0" applyFont="0" applyFill="0" applyBorder="0" applyAlignment="0" applyProtection="0"/>
    <xf numFmtId="165" fontId="13" fillId="0" borderId="0" applyFont="0" applyFill="0" applyBorder="0" applyAlignment="0" applyProtection="0"/>
    <xf numFmtId="0" fontId="13" fillId="0" borderId="0"/>
    <xf numFmtId="165"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0" fontId="13" fillId="0" borderId="0"/>
    <xf numFmtId="164" fontId="15" fillId="0" borderId="0" applyFont="0" applyFill="0" applyBorder="0" applyAlignment="0" applyProtection="0"/>
    <xf numFmtId="0" fontId="13" fillId="0" borderId="0"/>
    <xf numFmtId="0" fontId="13" fillId="0" borderId="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43" fontId="13" fillId="0" borderId="0" applyFont="0" applyFill="0" applyBorder="0" applyAlignment="0" applyProtection="0"/>
    <xf numFmtId="0" fontId="14"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0" fontId="16" fillId="0" borderId="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43" fontId="14" fillId="0" borderId="0" applyFont="0" applyFill="0" applyBorder="0" applyAlignment="0" applyProtection="0"/>
    <xf numFmtId="0" fontId="14"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4"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3"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3" fillId="0" borderId="0"/>
    <xf numFmtId="164" fontId="13" fillId="0" borderId="0" applyFont="0" applyFill="0" applyBorder="0" applyAlignment="0" applyProtection="0"/>
    <xf numFmtId="43" fontId="14"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67" fontId="14" fillId="0" borderId="0" applyFont="0" applyFill="0" applyBorder="0" applyAlignment="0" applyProtection="0"/>
    <xf numFmtId="9"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9" fontId="14"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8" fillId="0" borderId="0" applyFont="0" applyFill="0" applyBorder="0" applyAlignment="0" applyProtection="0"/>
    <xf numFmtId="43" fontId="14"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7"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9" fontId="13" fillId="0" borderId="0" applyFont="0" applyFill="0" applyBorder="0" applyAlignment="0" applyProtection="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24" fillId="0" borderId="0" applyFont="0" applyFill="0" applyBorder="0" applyAlignment="0" applyProtection="0"/>
  </cellStyleXfs>
  <cellXfs count="36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justify"/>
    </xf>
    <xf numFmtId="43" fontId="1" fillId="0" borderId="0" xfId="2" applyFont="1"/>
    <xf numFmtId="4" fontId="2" fillId="0" borderId="1" xfId="70" applyNumberFormat="1" applyFont="1" applyBorder="1" applyAlignment="1">
      <alignment horizontal="center" vertical="top"/>
    </xf>
    <xf numFmtId="4" fontId="2" fillId="0" borderId="2" xfId="70" applyNumberFormat="1" applyFont="1" applyBorder="1" applyAlignment="1">
      <alignment horizontal="center" vertical="top"/>
    </xf>
    <xf numFmtId="2" fontId="2" fillId="0" borderId="1" xfId="2" applyNumberFormat="1" applyFont="1" applyFill="1" applyBorder="1" applyAlignment="1">
      <alignment horizontal="center" vertical="top"/>
    </xf>
    <xf numFmtId="0" fontId="1" fillId="0" borderId="3" xfId="70" applyFont="1" applyBorder="1" applyAlignment="1">
      <alignment horizontal="center" vertical="top"/>
    </xf>
    <xf numFmtId="0" fontId="1" fillId="0" borderId="4" xfId="70" applyFont="1" applyBorder="1" applyAlignment="1">
      <alignment horizontal="justify" vertical="top"/>
    </xf>
    <xf numFmtId="0" fontId="1" fillId="0" borderId="5" xfId="70" applyFont="1" applyBorder="1" applyAlignment="1">
      <alignment horizontal="center" vertical="top"/>
    </xf>
    <xf numFmtId="2" fontId="1" fillId="0" borderId="4" xfId="70" applyNumberFormat="1" applyFont="1" applyBorder="1" applyAlignment="1">
      <alignment horizontal="center" vertical="top"/>
    </xf>
    <xf numFmtId="43" fontId="1" fillId="0" borderId="4" xfId="2" applyFont="1" applyFill="1" applyBorder="1" applyAlignment="1">
      <alignment vertical="top"/>
    </xf>
    <xf numFmtId="0" fontId="2" fillId="0" borderId="6" xfId="40" applyFont="1" applyBorder="1" applyAlignment="1">
      <alignment horizontal="center" vertical="top"/>
    </xf>
    <xf numFmtId="0" fontId="2" fillId="0" borderId="7" xfId="76" applyFont="1" applyBorder="1" applyAlignment="1">
      <alignment horizontal="justify" vertical="center" wrapText="1"/>
    </xf>
    <xf numFmtId="43" fontId="3" fillId="0" borderId="8" xfId="100" applyFont="1" applyFill="1" applyBorder="1" applyAlignment="1">
      <alignment vertical="center" wrapText="1"/>
    </xf>
    <xf numFmtId="0" fontId="3" fillId="0" borderId="8" xfId="76" applyFont="1" applyBorder="1" applyAlignment="1">
      <alignment horizontal="center" vertical="center" wrapText="1"/>
    </xf>
    <xf numFmtId="43" fontId="3" fillId="0" borderId="7" xfId="100" applyFont="1" applyFill="1" applyBorder="1" applyAlignment="1">
      <alignment vertical="center" wrapText="1"/>
    </xf>
    <xf numFmtId="0" fontId="3" fillId="0" borderId="6" xfId="40" applyFont="1" applyBorder="1" applyAlignment="1">
      <alignment horizontal="center" vertical="top"/>
    </xf>
    <xf numFmtId="0" fontId="3" fillId="0" borderId="7" xfId="76" applyFont="1" applyBorder="1" applyAlignment="1">
      <alignment horizontal="justify" vertical="center" wrapText="1"/>
    </xf>
    <xf numFmtId="43" fontId="3" fillId="0" borderId="8" xfId="100" applyFont="1" applyFill="1" applyBorder="1" applyAlignment="1">
      <alignment horizontal="center" vertical="center" wrapText="1"/>
    </xf>
    <xf numFmtId="0" fontId="1" fillId="0" borderId="7" xfId="70" applyFont="1" applyBorder="1" applyAlignment="1">
      <alignment horizontal="center" vertical="top"/>
    </xf>
    <xf numFmtId="0" fontId="1" fillId="0" borderId="6" xfId="70" applyFont="1" applyBorder="1" applyAlignment="1">
      <alignment horizontal="center" vertical="top"/>
    </xf>
    <xf numFmtId="0" fontId="1" fillId="0" borderId="7" xfId="70" applyFont="1" applyBorder="1" applyAlignment="1">
      <alignment horizontal="justify" vertical="top"/>
    </xf>
    <xf numFmtId="2" fontId="1" fillId="0" borderId="8" xfId="70" applyNumberFormat="1" applyFont="1" applyBorder="1" applyAlignment="1">
      <alignment horizontal="center" vertical="top"/>
    </xf>
    <xf numFmtId="43" fontId="1" fillId="0" borderId="7" xfId="2" applyFont="1" applyFill="1" applyBorder="1" applyAlignment="1">
      <alignment vertical="top"/>
    </xf>
    <xf numFmtId="2" fontId="1" fillId="0" borderId="7" xfId="70" applyNumberFormat="1" applyFont="1" applyBorder="1" applyAlignment="1">
      <alignment horizontal="center" vertical="top"/>
    </xf>
    <xf numFmtId="0" fontId="2" fillId="0" borderId="7" xfId="70" applyFont="1" applyBorder="1" applyAlignment="1">
      <alignment horizontal="justify" vertical="top"/>
    </xf>
    <xf numFmtId="0" fontId="1" fillId="0" borderId="10" xfId="70" applyFont="1" applyBorder="1" applyAlignment="1">
      <alignment horizontal="center" vertical="top"/>
    </xf>
    <xf numFmtId="0" fontId="1" fillId="0" borderId="10" xfId="70" applyFont="1" applyBorder="1" applyAlignment="1">
      <alignment horizontal="justify" vertical="top"/>
    </xf>
    <xf numFmtId="2" fontId="1" fillId="0" borderId="10" xfId="70" applyNumberFormat="1" applyFont="1" applyBorder="1" applyAlignment="1">
      <alignment horizontal="center" vertical="top"/>
    </xf>
    <xf numFmtId="43" fontId="1" fillId="0" borderId="10" xfId="2" applyFont="1" applyFill="1" applyBorder="1" applyAlignment="1">
      <alignment vertical="top"/>
    </xf>
    <xf numFmtId="0" fontId="2" fillId="0" borderId="1" xfId="0" applyFont="1" applyBorder="1" applyAlignment="1">
      <alignment horizontal="center"/>
    </xf>
    <xf numFmtId="0" fontId="2" fillId="0" borderId="1" xfId="0" applyFont="1" applyBorder="1" applyAlignment="1">
      <alignment horizontal="justify"/>
    </xf>
    <xf numFmtId="43" fontId="2" fillId="0" borderId="1" xfId="2" applyFont="1" applyBorder="1" applyAlignment="1">
      <alignment horizontal="center"/>
    </xf>
    <xf numFmtId="0" fontId="2" fillId="0" borderId="7" xfId="0" applyFont="1" applyBorder="1" applyAlignment="1">
      <alignment horizontal="center"/>
    </xf>
    <xf numFmtId="0" fontId="4" fillId="0" borderId="7" xfId="0" applyFont="1" applyBorder="1" applyAlignment="1">
      <alignment horizontal="justify" vertical="top" wrapText="1"/>
    </xf>
    <xf numFmtId="0" fontId="1" fillId="0" borderId="7" xfId="0" applyFont="1" applyBorder="1" applyAlignment="1">
      <alignment horizontal="center"/>
    </xf>
    <xf numFmtId="43" fontId="1" fillId="0" borderId="7" xfId="2" applyFont="1" applyBorder="1" applyAlignment="1">
      <alignment horizontal="center"/>
    </xf>
    <xf numFmtId="43" fontId="1" fillId="0" borderId="7" xfId="2" applyFont="1" applyBorder="1"/>
    <xf numFmtId="0" fontId="1" fillId="0" borderId="7" xfId="0" applyFont="1" applyBorder="1" applyAlignment="1">
      <alignment horizontal="justify" vertical="top" wrapText="1"/>
    </xf>
    <xf numFmtId="0" fontId="1" fillId="0" borderId="7" xfId="0" applyFont="1" applyBorder="1" applyAlignment="1">
      <alignment horizontal="center" vertical="center"/>
    </xf>
    <xf numFmtId="43" fontId="1" fillId="0" borderId="7" xfId="2" applyFont="1" applyBorder="1" applyAlignment="1">
      <alignment vertical="center"/>
    </xf>
    <xf numFmtId="0" fontId="1" fillId="0" borderId="7" xfId="0" applyFont="1" applyBorder="1" applyAlignment="1">
      <alignment horizontal="center" vertical="top"/>
    </xf>
    <xf numFmtId="43" fontId="1" fillId="0" borderId="7" xfId="2" applyFont="1" applyBorder="1" applyAlignment="1"/>
    <xf numFmtId="43" fontId="1" fillId="0" borderId="7" xfId="2" applyFont="1" applyBorder="1" applyAlignment="1">
      <alignment vertical="top"/>
    </xf>
    <xf numFmtId="0" fontId="2" fillId="0" borderId="7" xfId="0" applyFont="1" applyBorder="1" applyAlignment="1">
      <alignment horizontal="justify" vertical="top" wrapText="1"/>
    </xf>
    <xf numFmtId="43" fontId="2" fillId="0" borderId="9" xfId="2" applyFont="1" applyBorder="1"/>
    <xf numFmtId="0" fontId="1" fillId="0" borderId="10" xfId="0" applyFont="1" applyBorder="1" applyAlignment="1">
      <alignment horizontal="center"/>
    </xf>
    <xf numFmtId="0" fontId="1" fillId="0" borderId="10" xfId="0" applyFont="1" applyBorder="1" applyAlignment="1">
      <alignment horizontal="justify"/>
    </xf>
    <xf numFmtId="0" fontId="1" fillId="0" borderId="10" xfId="0" applyFont="1" applyBorder="1"/>
    <xf numFmtId="43" fontId="1" fillId="0" borderId="10" xfId="2" applyFont="1" applyBorder="1"/>
    <xf numFmtId="0" fontId="1" fillId="0" borderId="7" xfId="144" applyFont="1" applyBorder="1" applyAlignment="1">
      <alignment horizontal="center" vertical="top"/>
    </xf>
    <xf numFmtId="0" fontId="1" fillId="0" borderId="11" xfId="0" applyFont="1" applyBorder="1"/>
    <xf numFmtId="43" fontId="2" fillId="0" borderId="1" xfId="2" applyFont="1" applyFill="1" applyBorder="1" applyAlignment="1">
      <alignment horizontal="center" vertical="center"/>
    </xf>
    <xf numFmtId="43" fontId="1" fillId="0" borderId="7" xfId="2" applyFont="1" applyFill="1" applyBorder="1" applyAlignment="1">
      <alignment horizontal="center" vertical="center"/>
    </xf>
    <xf numFmtId="43" fontId="1" fillId="0" borderId="7" xfId="2" applyFont="1" applyFill="1" applyBorder="1" applyAlignment="1">
      <alignment vertical="center"/>
    </xf>
    <xf numFmtId="0" fontId="1" fillId="0" borderId="7" xfId="144" applyFont="1" applyBorder="1" applyAlignment="1">
      <alignment horizontal="left" vertical="center" wrapText="1"/>
    </xf>
    <xf numFmtId="0" fontId="4" fillId="0" borderId="7" xfId="0" applyFont="1" applyBorder="1" applyAlignment="1">
      <alignment horizontal="left" vertical="center" wrapText="1"/>
    </xf>
    <xf numFmtId="0" fontId="1" fillId="0" borderId="7" xfId="0" applyFont="1" applyBorder="1" applyAlignment="1">
      <alignment horizontal="left" vertical="center" wrapText="1"/>
    </xf>
    <xf numFmtId="43" fontId="1" fillId="0" borderId="10" xfId="2" applyFont="1" applyFill="1" applyBorder="1" applyAlignment="1">
      <alignment horizontal="center" vertical="center"/>
    </xf>
    <xf numFmtId="43" fontId="1" fillId="0" borderId="10" xfId="2" applyFont="1" applyFill="1" applyBorder="1" applyAlignment="1">
      <alignment vertical="center"/>
    </xf>
    <xf numFmtId="0" fontId="1" fillId="0" borderId="7" xfId="144" applyFont="1" applyBorder="1" applyAlignment="1">
      <alignment horizontal="center" vertical="center"/>
    </xf>
    <xf numFmtId="43" fontId="2" fillId="0" borderId="9" xfId="2" applyFont="1" applyFill="1" applyBorder="1" applyAlignment="1">
      <alignment vertical="center"/>
    </xf>
    <xf numFmtId="0" fontId="4" fillId="0" borderId="1" xfId="144" applyFont="1" applyBorder="1" applyAlignment="1">
      <alignment horizontal="left" vertical="center" wrapText="1"/>
    </xf>
    <xf numFmtId="0" fontId="4" fillId="0" borderId="7" xfId="144" applyFont="1" applyBorder="1" applyAlignment="1">
      <alignment horizontal="left" vertical="center" wrapText="1"/>
    </xf>
    <xf numFmtId="43" fontId="1" fillId="0" borderId="0" xfId="2" applyFont="1" applyFill="1" applyBorder="1" applyAlignment="1">
      <alignment vertical="center"/>
    </xf>
    <xf numFmtId="0" fontId="4" fillId="0" borderId="0" xfId="144" applyFont="1" applyAlignment="1">
      <alignment horizontal="left" vertical="center" wrapText="1"/>
    </xf>
    <xf numFmtId="0" fontId="1" fillId="0" borderId="10" xfId="144" applyFont="1" applyBorder="1" applyAlignment="1">
      <alignment horizontal="center" vertical="center"/>
    </xf>
    <xf numFmtId="0" fontId="1" fillId="0" borderId="8" xfId="144" applyFont="1" applyBorder="1" applyAlignment="1">
      <alignment horizontal="center" vertical="center"/>
    </xf>
    <xf numFmtId="0" fontId="1" fillId="0" borderId="0" xfId="144" applyFont="1" applyAlignment="1">
      <alignment horizontal="center" vertical="center"/>
    </xf>
    <xf numFmtId="0" fontId="2" fillId="0" borderId="10" xfId="144" applyFont="1" applyBorder="1" applyAlignment="1">
      <alignment horizontal="left" vertical="center" wrapText="1"/>
    </xf>
    <xf numFmtId="0" fontId="1" fillId="0" borderId="12" xfId="144" applyFont="1" applyBorder="1" applyAlignment="1">
      <alignment horizontal="center" vertical="center"/>
    </xf>
    <xf numFmtId="43" fontId="2" fillId="0" borderId="1" xfId="2" applyFont="1" applyFill="1" applyBorder="1" applyAlignment="1">
      <alignment vertical="center"/>
    </xf>
    <xf numFmtId="0" fontId="2" fillId="0" borderId="1" xfId="0" applyFont="1" applyBorder="1" applyAlignment="1">
      <alignment horizontal="center" vertical="top"/>
    </xf>
    <xf numFmtId="43" fontId="2" fillId="0" borderId="1" xfId="2" applyFont="1" applyBorder="1" applyAlignment="1">
      <alignment horizontal="center" vertical="top"/>
    </xf>
    <xf numFmtId="0" fontId="1" fillId="0" borderId="7" xfId="0" applyFont="1" applyBorder="1" applyAlignment="1">
      <alignment vertical="top"/>
    </xf>
    <xf numFmtId="43" fontId="6" fillId="0" borderId="7" xfId="2" applyFont="1" applyBorder="1" applyAlignment="1">
      <alignment horizontal="center" vertical="top"/>
    </xf>
    <xf numFmtId="43" fontId="1" fillId="0" borderId="7" xfId="2" applyFont="1" applyBorder="1" applyAlignment="1">
      <alignment horizontal="center" vertical="top"/>
    </xf>
    <xf numFmtId="43" fontId="1" fillId="0" borderId="10" xfId="2" applyFont="1" applyBorder="1" applyAlignment="1">
      <alignment vertical="top"/>
    </xf>
    <xf numFmtId="0" fontId="1" fillId="0" borderId="11" xfId="0" applyFont="1" applyBorder="1" applyAlignment="1">
      <alignment vertical="top"/>
    </xf>
    <xf numFmtId="0" fontId="1" fillId="0" borderId="0" xfId="0" applyFont="1" applyAlignment="1">
      <alignment horizontal="center" vertical="top"/>
    </xf>
    <xf numFmtId="0" fontId="1" fillId="0" borderId="0" xfId="0" applyFont="1" applyAlignment="1">
      <alignment horizontal="justify" vertical="top"/>
    </xf>
    <xf numFmtId="0" fontId="1" fillId="0" borderId="0" xfId="0" applyFont="1" applyAlignment="1">
      <alignment vertical="top"/>
    </xf>
    <xf numFmtId="43" fontId="6" fillId="0" borderId="0" xfId="2" applyFont="1" applyAlignment="1">
      <alignment vertical="top"/>
    </xf>
    <xf numFmtId="43" fontId="1" fillId="0" borderId="0" xfId="2" applyFont="1" applyAlignment="1">
      <alignment vertical="top"/>
    </xf>
    <xf numFmtId="0" fontId="2" fillId="0" borderId="1" xfId="0" applyFont="1" applyBorder="1" applyAlignment="1">
      <alignment horizontal="justify" vertical="top"/>
    </xf>
    <xf numFmtId="0" fontId="1" fillId="0" borderId="7" xfId="0" applyFont="1" applyBorder="1" applyAlignment="1">
      <alignment horizontal="justify" vertical="top"/>
    </xf>
    <xf numFmtId="0" fontId="2" fillId="0" borderId="7" xfId="0" applyFont="1" applyBorder="1" applyAlignment="1">
      <alignment horizontal="center" vertical="top"/>
    </xf>
    <xf numFmtId="43" fontId="6" fillId="0" borderId="7" xfId="2" applyFont="1" applyBorder="1" applyAlignment="1">
      <alignment vertical="top"/>
    </xf>
    <xf numFmtId="0" fontId="7" fillId="0" borderId="7" xfId="0" applyFont="1" applyBorder="1" applyAlignment="1">
      <alignment horizontal="justify" vertical="top" wrapText="1"/>
    </xf>
    <xf numFmtId="0" fontId="1" fillId="0" borderId="0" xfId="0" applyFont="1" applyAlignment="1">
      <alignment horizontal="justify" vertical="top" wrapText="1"/>
    </xf>
    <xf numFmtId="43" fontId="1" fillId="0" borderId="0" xfId="2" applyFont="1" applyBorder="1" applyAlignment="1">
      <alignment vertical="top"/>
    </xf>
    <xf numFmtId="0" fontId="1" fillId="0" borderId="10" xfId="0" applyFont="1" applyBorder="1" applyAlignment="1">
      <alignment horizontal="center" vertical="top"/>
    </xf>
    <xf numFmtId="43" fontId="6" fillId="0" borderId="10" xfId="2" applyFont="1" applyBorder="1" applyAlignment="1">
      <alignment vertical="top"/>
    </xf>
    <xf numFmtId="0" fontId="4" fillId="0" borderId="0" xfId="0" applyFont="1" applyAlignment="1">
      <alignment horizontal="justify" vertical="top" wrapText="1"/>
    </xf>
    <xf numFmtId="43" fontId="2" fillId="0" borderId="9" xfId="2" applyFont="1" applyBorder="1" applyAlignment="1">
      <alignment vertical="top"/>
    </xf>
    <xf numFmtId="0" fontId="1" fillId="0" borderId="10" xfId="0" applyFont="1" applyBorder="1" applyAlignment="1">
      <alignment vertical="top"/>
    </xf>
    <xf numFmtId="0" fontId="2" fillId="0" borderId="0" xfId="0" applyFont="1" applyAlignment="1">
      <alignment vertical="center"/>
    </xf>
    <xf numFmtId="0" fontId="1" fillId="0" borderId="0" xfId="0" applyFont="1" applyAlignment="1">
      <alignment vertical="center"/>
    </xf>
    <xf numFmtId="0" fontId="1" fillId="0" borderId="0" xfId="0" applyFont="1" applyAlignment="1">
      <alignment horizontal="justify" vertical="center"/>
    </xf>
    <xf numFmtId="0" fontId="1" fillId="0" borderId="0" xfId="0" applyFont="1" applyAlignment="1">
      <alignment horizontal="center" vertical="center"/>
    </xf>
    <xf numFmtId="2" fontId="1" fillId="0" borderId="0" xfId="2" applyNumberFormat="1" applyFont="1" applyFill="1" applyAlignment="1">
      <alignment horizontal="center" vertical="center"/>
    </xf>
    <xf numFmtId="4" fontId="1" fillId="0" borderId="0" xfId="0" applyNumberFormat="1" applyFont="1" applyAlignment="1">
      <alignment vertical="center"/>
    </xf>
    <xf numFmtId="0" fontId="2" fillId="0" borderId="1" xfId="0" applyFont="1" applyBorder="1" applyAlignment="1">
      <alignment horizontal="center" vertical="center"/>
    </xf>
    <xf numFmtId="4" fontId="2" fillId="0" borderId="7" xfId="0" applyNumberFormat="1" applyFont="1" applyBorder="1" applyAlignment="1">
      <alignment horizontal="center" vertical="center"/>
    </xf>
    <xf numFmtId="4" fontId="2" fillId="0" borderId="0" xfId="0" applyNumberFormat="1" applyFont="1" applyAlignment="1">
      <alignment horizontal="justify" vertical="center"/>
    </xf>
    <xf numFmtId="2" fontId="2" fillId="0" borderId="7" xfId="2" applyNumberFormat="1" applyFont="1" applyFill="1" applyBorder="1" applyAlignment="1">
      <alignment horizontal="center" vertical="center"/>
    </xf>
    <xf numFmtId="0" fontId="2" fillId="0" borderId="0" xfId="0" applyFont="1" applyAlignment="1">
      <alignment horizontal="center" vertical="center"/>
    </xf>
    <xf numFmtId="166" fontId="2" fillId="0" borderId="7" xfId="0" applyNumberFormat="1" applyFont="1" applyBorder="1" applyAlignment="1">
      <alignment horizontal="center" vertical="center"/>
    </xf>
    <xf numFmtId="0" fontId="4" fillId="0" borderId="0" xfId="0" applyFont="1" applyAlignment="1">
      <alignment vertical="center"/>
    </xf>
    <xf numFmtId="2" fontId="1" fillId="0" borderId="7" xfId="2" applyNumberFormat="1" applyFont="1" applyFill="1" applyBorder="1" applyAlignment="1">
      <alignment horizontal="center" vertical="center"/>
    </xf>
    <xf numFmtId="4" fontId="1" fillId="0" borderId="7" xfId="2" applyNumberFormat="1" applyFont="1" applyFill="1" applyBorder="1" applyAlignment="1">
      <alignment vertical="center"/>
    </xf>
    <xf numFmtId="166"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4" fontId="1" fillId="0" borderId="7" xfId="0" applyNumberFormat="1" applyFont="1" applyBorder="1" applyAlignment="1">
      <alignment vertical="center"/>
    </xf>
    <xf numFmtId="0" fontId="1" fillId="0" borderId="0" xfId="0" applyFont="1" applyAlignment="1">
      <alignment horizontal="justify" vertical="center"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justify" vertical="center"/>
    </xf>
    <xf numFmtId="4" fontId="2" fillId="0" borderId="7" xfId="2" applyNumberFormat="1" applyFont="1" applyFill="1" applyBorder="1" applyAlignment="1">
      <alignment horizontal="center" vertical="center"/>
    </xf>
    <xf numFmtId="4" fontId="2" fillId="0" borderId="9" xfId="2" applyNumberFormat="1" applyFont="1" applyFill="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vertical="center"/>
    </xf>
    <xf numFmtId="2" fontId="1" fillId="0" borderId="10" xfId="2" applyNumberFormat="1" applyFont="1" applyFill="1" applyBorder="1" applyAlignment="1">
      <alignment horizontal="center" vertical="center"/>
    </xf>
    <xf numFmtId="4" fontId="2" fillId="0" borderId="10" xfId="2" applyNumberFormat="1" applyFont="1" applyFill="1" applyBorder="1" applyAlignment="1">
      <alignment vertical="center"/>
    </xf>
    <xf numFmtId="4" fontId="1" fillId="0" borderId="10" xfId="2" applyNumberFormat="1" applyFont="1" applyFill="1" applyBorder="1" applyAlignment="1">
      <alignment vertical="center"/>
    </xf>
    <xf numFmtId="0" fontId="1" fillId="0" borderId="11" xfId="0" applyFont="1" applyBorder="1" applyAlignment="1">
      <alignment horizontal="center" vertical="center"/>
    </xf>
    <xf numFmtId="0" fontId="1" fillId="0" borderId="0" xfId="0" applyFont="1" applyAlignment="1">
      <alignment horizontal="left" vertical="center"/>
    </xf>
    <xf numFmtId="43" fontId="1" fillId="0" borderId="0" xfId="2" applyFont="1" applyFill="1" applyAlignment="1">
      <alignment horizontal="center" vertical="center"/>
    </xf>
    <xf numFmtId="0" fontId="2" fillId="0" borderId="1" xfId="0" applyFont="1" applyBorder="1" applyAlignment="1">
      <alignment horizontal="left" vertical="center"/>
    </xf>
    <xf numFmtId="0" fontId="1" fillId="0" borderId="7" xfId="0" applyFont="1" applyBorder="1" applyAlignment="1">
      <alignment horizontal="left" vertical="center"/>
    </xf>
    <xf numFmtId="2" fontId="1" fillId="0" borderId="7" xfId="2" applyNumberFormat="1" applyFont="1" applyFill="1" applyBorder="1" applyAlignment="1" applyProtection="1">
      <alignment horizontal="center" vertical="center"/>
    </xf>
    <xf numFmtId="4" fontId="1" fillId="0" borderId="0" xfId="0" applyNumberFormat="1" applyFont="1" applyAlignment="1">
      <alignment horizontal="justify" vertical="center" wrapText="1"/>
    </xf>
    <xf numFmtId="0" fontId="1" fillId="0" borderId="10" xfId="0" applyFont="1" applyBorder="1" applyAlignment="1">
      <alignment horizontal="left" vertical="center" wrapText="1"/>
    </xf>
    <xf numFmtId="0" fontId="1" fillId="0" borderId="4" xfId="0" applyFont="1" applyBorder="1" applyAlignment="1">
      <alignment horizontal="center" vertical="center"/>
    </xf>
    <xf numFmtId="43" fontId="1" fillId="0" borderId="4" xfId="2" applyFont="1" applyFill="1" applyBorder="1" applyAlignment="1">
      <alignment horizontal="center" vertical="center"/>
    </xf>
    <xf numFmtId="0" fontId="1" fillId="0" borderId="0" xfId="0" applyFont="1" applyAlignment="1">
      <alignment horizontal="left" vertical="center" wrapText="1"/>
    </xf>
    <xf numFmtId="0" fontId="1" fillId="0" borderId="6" xfId="0" applyFont="1" applyBorder="1" applyAlignment="1">
      <alignment horizontal="center" vertical="center"/>
    </xf>
    <xf numFmtId="43" fontId="1" fillId="0" borderId="6" xfId="2" applyFont="1" applyFill="1" applyBorder="1" applyAlignment="1">
      <alignment horizontal="center" vertical="center"/>
    </xf>
    <xf numFmtId="43" fontId="1" fillId="0" borderId="0" xfId="2" applyFont="1" applyFill="1" applyBorder="1" applyAlignment="1">
      <alignment horizontal="center" vertical="center"/>
    </xf>
    <xf numFmtId="2" fontId="1" fillId="0" borderId="7" xfId="2" applyNumberFormat="1" applyFont="1" applyFill="1" applyBorder="1" applyAlignment="1">
      <alignment horizontal="right" vertical="center"/>
    </xf>
    <xf numFmtId="43" fontId="1" fillId="0" borderId="7" xfId="2" applyFont="1" applyFill="1" applyBorder="1" applyAlignment="1">
      <alignment horizontal="right" vertical="center"/>
    </xf>
    <xf numFmtId="0" fontId="2" fillId="0" borderId="7" xfId="0" applyFont="1" applyBorder="1" applyAlignment="1">
      <alignment horizontal="left" vertical="center" wrapText="1"/>
    </xf>
    <xf numFmtId="43" fontId="2" fillId="0" borderId="9" xfId="2" applyFont="1" applyFill="1" applyBorder="1" applyAlignment="1">
      <alignment horizontal="center" vertical="center"/>
    </xf>
    <xf numFmtId="43" fontId="1" fillId="0" borderId="0" xfId="0" applyNumberFormat="1" applyFont="1" applyAlignment="1">
      <alignment horizontal="center" vertical="center"/>
    </xf>
    <xf numFmtId="0" fontId="4" fillId="0" borderId="7" xfId="0" applyFont="1" applyBorder="1" applyAlignment="1">
      <alignment horizontal="left" vertical="top" wrapText="1"/>
    </xf>
    <xf numFmtId="0" fontId="1" fillId="0" borderId="7" xfId="0" applyFont="1" applyBorder="1" applyAlignment="1">
      <alignment horizontal="left" vertical="top" wrapText="1"/>
    </xf>
    <xf numFmtId="0" fontId="2" fillId="0" borderId="7" xfId="0" applyFont="1" applyBorder="1" applyAlignment="1">
      <alignment horizontal="left" vertical="top" wrapText="1"/>
    </xf>
    <xf numFmtId="0" fontId="6" fillId="0" borderId="0" xfId="0" applyFont="1" applyAlignment="1">
      <alignment vertical="top"/>
    </xf>
    <xf numFmtId="0" fontId="4" fillId="0" borderId="7" xfId="0" applyFont="1" applyBorder="1" applyAlignment="1">
      <alignment vertical="top"/>
    </xf>
    <xf numFmtId="0" fontId="1" fillId="0" borderId="7" xfId="0" applyFont="1" applyBorder="1" applyAlignment="1">
      <alignment vertical="top" wrapText="1"/>
    </xf>
    <xf numFmtId="0" fontId="2" fillId="0" borderId="7" xfId="0" applyFont="1" applyBorder="1" applyAlignment="1">
      <alignment horizontal="justify" vertical="top"/>
    </xf>
    <xf numFmtId="43" fontId="6" fillId="0" borderId="10" xfId="2" applyFont="1" applyBorder="1" applyAlignment="1">
      <alignment horizontal="center" vertical="top"/>
    </xf>
    <xf numFmtId="43" fontId="1" fillId="0" borderId="10" xfId="2" applyFont="1" applyBorder="1" applyAlignment="1">
      <alignment horizontal="center" vertical="top"/>
    </xf>
    <xf numFmtId="0" fontId="6" fillId="0" borderId="10" xfId="0" applyFont="1" applyBorder="1" applyAlignment="1">
      <alignment vertical="top"/>
    </xf>
    <xf numFmtId="43" fontId="1" fillId="0" borderId="0" xfId="2" applyFont="1" applyFill="1" applyAlignment="1">
      <alignment vertical="center"/>
    </xf>
    <xf numFmtId="0" fontId="2" fillId="0" borderId="7" xfId="0" applyFont="1" applyBorder="1" applyAlignment="1">
      <alignment horizontal="center" vertical="center"/>
    </xf>
    <xf numFmtId="0" fontId="4" fillId="0" borderId="7"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10" xfId="0" applyFont="1" applyBorder="1" applyAlignment="1">
      <alignment vertical="center"/>
    </xf>
    <xf numFmtId="0" fontId="1" fillId="0" borderId="7" xfId="0" applyFont="1" applyBorder="1" applyAlignment="1">
      <alignment horizontal="justify" vertical="center" wrapText="1"/>
    </xf>
    <xf numFmtId="0" fontId="2" fillId="0" borderId="7" xfId="0" applyFont="1" applyBorder="1" applyAlignment="1">
      <alignment vertical="center" wrapText="1"/>
    </xf>
    <xf numFmtId="0" fontId="7" fillId="0" borderId="7" xfId="0" applyFont="1" applyBorder="1" applyAlignment="1">
      <alignment vertical="center"/>
    </xf>
    <xf numFmtId="0" fontId="7" fillId="0" borderId="7" xfId="0" applyFont="1" applyBorder="1" applyAlignment="1">
      <alignment vertical="center" wrapText="1"/>
    </xf>
    <xf numFmtId="0" fontId="7" fillId="0" borderId="7" xfId="0" applyFont="1" applyBorder="1" applyAlignment="1">
      <alignment horizontal="justify" vertical="center" wrapText="1"/>
    </xf>
    <xf numFmtId="0" fontId="3" fillId="0" borderId="7" xfId="0" applyFont="1" applyBorder="1" applyAlignment="1">
      <alignment horizontal="center" vertical="center"/>
    </xf>
    <xf numFmtId="0" fontId="1" fillId="0" borderId="7" xfId="0" applyFont="1" applyBorder="1" applyAlignment="1">
      <alignment horizontal="justify" vertical="center"/>
    </xf>
    <xf numFmtId="43" fontId="2" fillId="0" borderId="7" xfId="2" applyFont="1" applyFill="1" applyBorder="1" applyAlignment="1">
      <alignment horizontal="center" vertical="center"/>
    </xf>
    <xf numFmtId="0" fontId="3" fillId="0" borderId="13" xfId="0" applyFont="1" applyBorder="1" applyAlignment="1">
      <alignment vertical="center"/>
    </xf>
    <xf numFmtId="4" fontId="3" fillId="0" borderId="1" xfId="0" applyNumberFormat="1" applyFont="1" applyBorder="1" applyAlignment="1">
      <alignment horizontal="center" vertical="center"/>
    </xf>
    <xf numFmtId="43" fontId="3" fillId="0" borderId="1" xfId="2" applyFont="1" applyFill="1" applyBorder="1" applyAlignment="1">
      <alignment horizontal="center" vertical="center"/>
    </xf>
    <xf numFmtId="4" fontId="2" fillId="0" borderId="4" xfId="0" applyNumberFormat="1" applyFont="1" applyBorder="1" applyAlignment="1">
      <alignment horizontal="center" vertical="center"/>
    </xf>
    <xf numFmtId="4" fontId="2" fillId="0" borderId="4" xfId="0" applyNumberFormat="1" applyFont="1" applyBorder="1" applyAlignment="1">
      <alignment horizontal="justify" vertical="center"/>
    </xf>
    <xf numFmtId="43" fontId="2" fillId="0" borderId="4" xfId="2" applyFont="1" applyFill="1" applyBorder="1" applyAlignment="1">
      <alignment horizontal="center" vertical="center"/>
    </xf>
    <xf numFmtId="0" fontId="4" fillId="0" borderId="7" xfId="0" applyFont="1" applyBorder="1" applyAlignment="1">
      <alignment horizontal="justify" vertical="center" wrapText="1"/>
    </xf>
    <xf numFmtId="49" fontId="1" fillId="0" borderId="7" xfId="2" applyNumberFormat="1" applyFont="1" applyFill="1" applyBorder="1" applyAlignment="1">
      <alignment horizontal="center" vertical="center"/>
    </xf>
    <xf numFmtId="49" fontId="1" fillId="0" borderId="7" xfId="0" applyNumberFormat="1" applyFont="1" applyBorder="1" applyAlignment="1">
      <alignment horizontal="center" vertical="center"/>
    </xf>
    <xf numFmtId="43" fontId="1" fillId="0" borderId="7" xfId="2" applyFont="1" applyFill="1" applyBorder="1" applyAlignment="1" applyProtection="1">
      <alignment horizontal="center" vertical="center"/>
      <protection locked="0"/>
    </xf>
    <xf numFmtId="4" fontId="2" fillId="0" borderId="10" xfId="0" applyNumberFormat="1" applyFont="1" applyBorder="1" applyAlignment="1">
      <alignment horizontal="justify" vertical="center" wrapText="1"/>
    </xf>
    <xf numFmtId="49" fontId="1" fillId="0" borderId="10"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0" xfId="2" applyNumberFormat="1" applyFont="1" applyFill="1" applyBorder="1" applyAlignment="1">
      <alignment horizontal="center" vertical="center"/>
    </xf>
    <xf numFmtId="43" fontId="1" fillId="0" borderId="0" xfId="2"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1" fillId="0" borderId="0" xfId="0" applyFont="1" applyAlignment="1">
      <alignment horizontal="right"/>
    </xf>
    <xf numFmtId="43" fontId="1" fillId="0" borderId="8" xfId="2" applyFont="1" applyBorder="1" applyAlignment="1">
      <alignment horizontal="right"/>
    </xf>
    <xf numFmtId="0" fontId="1" fillId="0" borderId="6" xfId="0" applyFont="1" applyBorder="1" applyAlignment="1">
      <alignment horizontal="center"/>
    </xf>
    <xf numFmtId="0" fontId="1" fillId="0" borderId="7" xfId="0" applyFont="1" applyBorder="1" applyAlignment="1">
      <alignment horizontal="right"/>
    </xf>
    <xf numFmtId="43" fontId="1" fillId="0" borderId="0" xfId="0" applyNumberFormat="1" applyFont="1"/>
    <xf numFmtId="0" fontId="1" fillId="0" borderId="6" xfId="0" applyFont="1" applyBorder="1"/>
    <xf numFmtId="43" fontId="1" fillId="0" borderId="12" xfId="2" applyFont="1" applyBorder="1" applyAlignment="1">
      <alignment horizontal="right"/>
    </xf>
    <xf numFmtId="0" fontId="2" fillId="0" borderId="0" xfId="0" applyFont="1"/>
    <xf numFmtId="0" fontId="2" fillId="0" borderId="7" xfId="0" applyFont="1" applyBorder="1" applyAlignment="1">
      <alignment horizontal="right"/>
    </xf>
    <xf numFmtId="43" fontId="2" fillId="0" borderId="8" xfId="2" applyFont="1" applyBorder="1" applyAlignment="1">
      <alignment horizontal="right"/>
    </xf>
    <xf numFmtId="43" fontId="1" fillId="0" borderId="16" xfId="2" applyFont="1" applyBorder="1" applyAlignment="1">
      <alignment horizontal="right"/>
    </xf>
    <xf numFmtId="0" fontId="1" fillId="0" borderId="7" xfId="0" applyFont="1" applyBorder="1"/>
    <xf numFmtId="0" fontId="1" fillId="0" borderId="17" xfId="0" applyFont="1" applyBorder="1"/>
    <xf numFmtId="0" fontId="1" fillId="0" borderId="12" xfId="0" applyFont="1" applyBorder="1" applyAlignment="1">
      <alignment horizontal="right"/>
    </xf>
    <xf numFmtId="43" fontId="1" fillId="0" borderId="0" xfId="2" applyFont="1" applyAlignment="1">
      <alignment horizontal="center"/>
    </xf>
    <xf numFmtId="2" fontId="1" fillId="0" borderId="0" xfId="0" applyNumberFormat="1" applyFont="1"/>
    <xf numFmtId="43" fontId="8" fillId="0" borderId="0" xfId="2" applyFont="1"/>
    <xf numFmtId="0" fontId="9" fillId="0" borderId="18" xfId="0" applyFont="1" applyBorder="1"/>
    <xf numFmtId="0" fontId="9" fillId="0" borderId="19" xfId="0" applyFont="1" applyBorder="1"/>
    <xf numFmtId="0" fontId="10" fillId="0" borderId="19" xfId="0" applyFont="1" applyBorder="1" applyAlignment="1">
      <alignment horizontal="center"/>
    </xf>
    <xf numFmtId="0" fontId="9" fillId="0" borderId="19" xfId="0" applyFont="1" applyBorder="1" applyAlignment="1">
      <alignment horizontal="center"/>
    </xf>
    <xf numFmtId="0" fontId="12" fillId="0" borderId="19" xfId="0" applyFont="1" applyBorder="1" applyAlignment="1">
      <alignment horizontal="center"/>
    </xf>
    <xf numFmtId="0" fontId="0" fillId="0" borderId="19" xfId="0" applyBorder="1"/>
    <xf numFmtId="0" fontId="0" fillId="0" borderId="20" xfId="0" applyBorder="1"/>
    <xf numFmtId="43" fontId="6" fillId="0" borderId="7" xfId="2" applyFont="1" applyBorder="1" applyAlignment="1">
      <alignment vertical="center"/>
    </xf>
    <xf numFmtId="0" fontId="3" fillId="0" borderId="7" xfId="76" applyFont="1" applyBorder="1" applyAlignment="1">
      <alignment horizontal="justify" wrapText="1"/>
    </xf>
    <xf numFmtId="43" fontId="6" fillId="0" borderId="7" xfId="2" applyFont="1" applyFill="1" applyBorder="1" applyAlignment="1">
      <alignment vertical="top"/>
    </xf>
    <xf numFmtId="0" fontId="1" fillId="0" borderId="10" xfId="144" applyFont="1" applyBorder="1" applyAlignment="1">
      <alignment horizontal="left" vertical="center" wrapText="1"/>
    </xf>
    <xf numFmtId="0" fontId="1" fillId="0" borderId="10" xfId="0" applyFont="1" applyBorder="1" applyAlignment="1">
      <alignment horizontal="justify" vertical="top"/>
    </xf>
    <xf numFmtId="0" fontId="3" fillId="0" borderId="7" xfId="76" applyFont="1" applyBorder="1" applyAlignment="1">
      <alignment horizontal="justify" vertical="top" wrapText="1"/>
    </xf>
    <xf numFmtId="0" fontId="3" fillId="0" borderId="6" xfId="40" applyFont="1" applyBorder="1" applyAlignment="1">
      <alignment horizontal="center" vertical="center"/>
    </xf>
    <xf numFmtId="0" fontId="3" fillId="0" borderId="7" xfId="76" applyFont="1" applyBorder="1" applyAlignment="1">
      <alignment horizontal="left" vertical="center" wrapText="1"/>
    </xf>
    <xf numFmtId="0" fontId="20" fillId="0" borderId="1" xfId="0" applyFont="1" applyBorder="1" applyAlignment="1">
      <alignment horizontal="center" vertical="top"/>
    </xf>
    <xf numFmtId="43" fontId="20" fillId="0" borderId="1" xfId="2" applyFont="1" applyBorder="1" applyAlignment="1">
      <alignment horizontal="center" vertical="top"/>
    </xf>
    <xf numFmtId="0" fontId="21" fillId="0" borderId="7" xfId="0" applyFont="1" applyBorder="1" applyAlignment="1">
      <alignment horizontal="center" vertical="top"/>
    </xf>
    <xf numFmtId="0" fontId="21" fillId="0" borderId="7" xfId="0" applyFont="1" applyBorder="1" applyAlignment="1">
      <alignment vertical="top"/>
    </xf>
    <xf numFmtId="43" fontId="22" fillId="0" borderId="7" xfId="2" applyFont="1" applyBorder="1" applyAlignment="1">
      <alignment horizontal="center" vertical="top"/>
    </xf>
    <xf numFmtId="43" fontId="21" fillId="0" borderId="7" xfId="2" applyFont="1" applyBorder="1" applyAlignment="1">
      <alignment horizontal="center" vertical="top"/>
    </xf>
    <xf numFmtId="0" fontId="21" fillId="0" borderId="7" xfId="144" applyFont="1" applyBorder="1" applyAlignment="1">
      <alignment horizontal="center" vertical="top"/>
    </xf>
    <xf numFmtId="0" fontId="23" fillId="0" borderId="7" xfId="144" applyFont="1" applyBorder="1" applyAlignment="1">
      <alignment horizontal="justify" vertical="top" wrapText="1"/>
    </xf>
    <xf numFmtId="4" fontId="21" fillId="0" borderId="7" xfId="144" applyNumberFormat="1" applyFont="1" applyBorder="1" applyAlignment="1">
      <alignment horizontal="center" vertical="top"/>
    </xf>
    <xf numFmtId="0" fontId="21" fillId="0" borderId="7" xfId="144" applyFont="1" applyBorder="1" applyAlignment="1">
      <alignment horizontal="justify" vertical="top" wrapText="1"/>
    </xf>
    <xf numFmtId="0" fontId="21" fillId="0" borderId="7" xfId="144" applyFont="1" applyBorder="1" applyAlignment="1">
      <alignment horizontal="center" vertical="center"/>
    </xf>
    <xf numFmtId="0" fontId="1" fillId="0" borderId="7" xfId="144" applyFont="1" applyBorder="1" applyAlignment="1">
      <alignment horizontal="justify" vertical="top" wrapText="1"/>
    </xf>
    <xf numFmtId="4" fontId="21" fillId="0" borderId="7" xfId="2" applyNumberFormat="1" applyFont="1" applyFill="1" applyBorder="1" applyAlignment="1">
      <alignment horizontal="center" vertical="center"/>
    </xf>
    <xf numFmtId="4" fontId="21" fillId="0" borderId="7" xfId="144" applyNumberFormat="1" applyFont="1" applyBorder="1" applyAlignment="1">
      <alignment horizontal="center" vertical="center"/>
    </xf>
    <xf numFmtId="4" fontId="21" fillId="0" borderId="7" xfId="2" applyNumberFormat="1" applyFont="1" applyBorder="1" applyAlignment="1">
      <alignment horizontal="center" vertical="center"/>
    </xf>
    <xf numFmtId="4" fontId="22" fillId="0" borderId="7" xfId="2" applyNumberFormat="1" applyFont="1" applyBorder="1" applyAlignment="1">
      <alignment horizontal="center" vertical="top"/>
    </xf>
    <xf numFmtId="0" fontId="21" fillId="0" borderId="0" xfId="144" applyFont="1" applyAlignment="1">
      <alignment horizontal="justify" vertical="top" wrapText="1"/>
    </xf>
    <xf numFmtId="0" fontId="1" fillId="0" borderId="0" xfId="144" applyFont="1" applyAlignment="1">
      <alignment horizontal="justify" vertical="top" wrapText="1"/>
    </xf>
    <xf numFmtId="4" fontId="21" fillId="0" borderId="7" xfId="2" applyNumberFormat="1" applyFont="1" applyBorder="1" applyAlignment="1">
      <alignment horizontal="center" vertical="top"/>
    </xf>
    <xf numFmtId="0" fontId="20" fillId="0" borderId="0" xfId="144" applyFont="1" applyAlignment="1">
      <alignment horizontal="justify" vertical="top"/>
    </xf>
    <xf numFmtId="4" fontId="20" fillId="0" borderId="9" xfId="144" applyNumberFormat="1" applyFont="1" applyBorder="1" applyAlignment="1">
      <alignment horizontal="center" vertical="top"/>
    </xf>
    <xf numFmtId="0" fontId="21" fillId="0" borderId="10" xfId="144" applyFont="1" applyBorder="1" applyAlignment="1">
      <alignment horizontal="center" vertical="top"/>
    </xf>
    <xf numFmtId="0" fontId="21" fillId="0" borderId="10" xfId="144" applyFont="1" applyBorder="1" applyAlignment="1">
      <alignment horizontal="justify" vertical="top"/>
    </xf>
    <xf numFmtId="0" fontId="21" fillId="0" borderId="10" xfId="144" applyFont="1" applyBorder="1" applyAlignment="1">
      <alignment vertical="top"/>
    </xf>
    <xf numFmtId="43" fontId="21" fillId="0" borderId="10" xfId="2" applyFont="1" applyBorder="1" applyAlignment="1">
      <alignment vertical="top"/>
    </xf>
    <xf numFmtId="43" fontId="2" fillId="0" borderId="7" xfId="2" applyFont="1" applyBorder="1" applyAlignment="1">
      <alignment horizontal="center"/>
    </xf>
    <xf numFmtId="0" fontId="1" fillId="0" borderId="4" xfId="0" applyFont="1" applyBorder="1" applyAlignment="1">
      <alignment vertical="center" wrapText="1"/>
    </xf>
    <xf numFmtId="0" fontId="1" fillId="0" borderId="0" xfId="0" applyFont="1" applyAlignment="1">
      <alignment vertical="top" wrapText="1"/>
    </xf>
    <xf numFmtId="43" fontId="1" fillId="0" borderId="7" xfId="2" applyFont="1" applyFill="1" applyBorder="1" applyAlignment="1">
      <alignment horizontal="center" vertical="top"/>
    </xf>
    <xf numFmtId="0" fontId="2" fillId="0" borderId="7" xfId="0" applyFont="1" applyBorder="1" applyAlignment="1">
      <alignment vertical="center"/>
    </xf>
    <xf numFmtId="0" fontId="7" fillId="0" borderId="7" xfId="0" applyFont="1" applyBorder="1" applyAlignment="1">
      <alignment horizontal="justify" vertical="center"/>
    </xf>
    <xf numFmtId="0" fontId="2" fillId="0" borderId="7" xfId="0" applyFont="1" applyBorder="1" applyAlignment="1">
      <alignment horizontal="justify" vertical="center"/>
    </xf>
    <xf numFmtId="0" fontId="4" fillId="0" borderId="7" xfId="0" applyFont="1" applyBorder="1" applyAlignment="1">
      <alignment horizontal="justify" vertical="center"/>
    </xf>
    <xf numFmtId="0" fontId="2" fillId="0" borderId="7" xfId="144" applyFont="1" applyBorder="1" applyAlignment="1">
      <alignment horizontal="justify" vertical="top" wrapText="1"/>
    </xf>
    <xf numFmtId="0" fontId="2" fillId="0" borderId="7" xfId="144" applyFont="1" applyBorder="1" applyAlignment="1">
      <alignment horizontal="center" vertical="top"/>
    </xf>
    <xf numFmtId="0" fontId="1" fillId="0" borderId="10" xfId="0" applyFont="1" applyBorder="1" applyAlignment="1">
      <alignment horizontal="justify" vertical="center"/>
    </xf>
    <xf numFmtId="43" fontId="3" fillId="0" borderId="1" xfId="2" applyFont="1" applyFill="1" applyBorder="1" applyAlignment="1">
      <alignment horizontal="center" vertical="center" wrapText="1"/>
    </xf>
    <xf numFmtId="43" fontId="1" fillId="0" borderId="0" xfId="2" applyFont="1" applyAlignment="1">
      <alignment vertical="center"/>
    </xf>
    <xf numFmtId="43" fontId="2" fillId="0" borderId="1" xfId="2" applyFont="1" applyFill="1" applyBorder="1" applyAlignment="1">
      <alignment horizontal="center" vertical="center" wrapText="1"/>
    </xf>
    <xf numFmtId="43" fontId="1" fillId="0" borderId="0" xfId="0" applyNumberFormat="1" applyFont="1" applyAlignment="1">
      <alignment vertical="center"/>
    </xf>
    <xf numFmtId="43" fontId="2" fillId="0" borderId="1" xfId="2" applyFont="1" applyBorder="1" applyAlignment="1">
      <alignment horizontal="center" vertical="top" wrapText="1"/>
    </xf>
    <xf numFmtId="43" fontId="2" fillId="0" borderId="0" xfId="2" applyFont="1" applyAlignment="1">
      <alignment vertical="center"/>
    </xf>
    <xf numFmtId="43" fontId="1" fillId="0" borderId="0" xfId="0" applyNumberFormat="1" applyFont="1" applyAlignment="1">
      <alignment vertical="top"/>
    </xf>
    <xf numFmtId="43" fontId="2" fillId="0" borderId="1" xfId="2" applyFont="1" applyBorder="1" applyAlignment="1">
      <alignment horizontal="center" wrapText="1"/>
    </xf>
    <xf numFmtId="43" fontId="20" fillId="0" borderId="1" xfId="2" applyFont="1" applyBorder="1" applyAlignment="1">
      <alignment horizontal="center" vertical="top" wrapText="1"/>
    </xf>
    <xf numFmtId="10" fontId="1" fillId="0" borderId="0" xfId="228" applyNumberFormat="1" applyFont="1"/>
    <xf numFmtId="43" fontId="1" fillId="0" borderId="1" xfId="2" applyFont="1" applyBorder="1" applyAlignment="1">
      <alignment horizontal="right"/>
    </xf>
    <xf numFmtId="0" fontId="1" fillId="0" borderId="15" xfId="0" applyFont="1" applyBorder="1" applyAlignment="1">
      <alignment horizontal="right"/>
    </xf>
    <xf numFmtId="0" fontId="1" fillId="0" borderId="14" xfId="0" applyFont="1" applyBorder="1" applyAlignment="1">
      <alignment horizontal="center"/>
    </xf>
    <xf numFmtId="0" fontId="1" fillId="0" borderId="2" xfId="0" applyFont="1" applyBorder="1"/>
    <xf numFmtId="0" fontId="1" fillId="0" borderId="15" xfId="0" applyFont="1" applyBorder="1"/>
    <xf numFmtId="4" fontId="1" fillId="0" borderId="6" xfId="0" applyNumberFormat="1" applyFont="1" applyBorder="1" applyAlignment="1">
      <alignment vertical="center"/>
    </xf>
    <xf numFmtId="43" fontId="1" fillId="0" borderId="17" xfId="2" applyFont="1" applyFill="1" applyBorder="1" applyAlignment="1">
      <alignment horizontal="center" vertical="center"/>
    </xf>
    <xf numFmtId="43" fontId="1" fillId="0" borderId="3" xfId="2" applyFont="1" applyFill="1" applyBorder="1" applyAlignment="1">
      <alignment horizontal="center" vertical="center"/>
    </xf>
    <xf numFmtId="4" fontId="1" fillId="0" borderId="10" xfId="0" applyNumberFormat="1" applyFont="1" applyBorder="1" applyAlignment="1">
      <alignment vertical="center"/>
    </xf>
    <xf numFmtId="4" fontId="2" fillId="0" borderId="1" xfId="70" applyNumberFormat="1" applyFont="1" applyBorder="1" applyAlignment="1">
      <alignment horizontal="center" vertical="top" wrapText="1"/>
    </xf>
    <xf numFmtId="0" fontId="2" fillId="0" borderId="0" xfId="0" applyFont="1" applyAlignment="1">
      <alignment horizontal="center" vertical="top"/>
    </xf>
    <xf numFmtId="0" fontId="7" fillId="0" borderId="21" xfId="0" applyFont="1" applyBorder="1"/>
    <xf numFmtId="0" fontId="4" fillId="0" borderId="21" xfId="0" applyFont="1" applyBorder="1"/>
    <xf numFmtId="0" fontId="1" fillId="0" borderId="21" xfId="0" applyFont="1" applyBorder="1" applyAlignment="1">
      <alignment horizontal="left"/>
    </xf>
    <xf numFmtId="0" fontId="2" fillId="0" borderId="0" xfId="0" applyFont="1" applyAlignment="1">
      <alignment vertical="top" wrapText="1"/>
    </xf>
    <xf numFmtId="0" fontId="2" fillId="0" borderId="0" xfId="144" applyFont="1" applyAlignment="1">
      <alignment horizontal="justify" vertical="top" wrapText="1"/>
    </xf>
    <xf numFmtId="4" fontId="1" fillId="0" borderId="7" xfId="2" applyNumberFormat="1" applyFont="1" applyBorder="1" applyAlignment="1">
      <alignment horizontal="center" vertical="top"/>
    </xf>
    <xf numFmtId="0" fontId="4" fillId="0" borderId="7" xfId="144" applyFont="1" applyBorder="1" applyAlignment="1">
      <alignment horizontal="justify" vertical="top" wrapText="1"/>
    </xf>
    <xf numFmtId="43" fontId="2" fillId="0" borderId="22" xfId="2" applyFont="1" applyBorder="1" applyAlignment="1">
      <alignment horizontal="right"/>
    </xf>
    <xf numFmtId="43" fontId="2" fillId="0" borderId="7" xfId="2" applyFont="1" applyBorder="1" applyAlignment="1">
      <alignment horizontal="right"/>
    </xf>
    <xf numFmtId="0" fontId="2" fillId="0" borderId="6" xfId="0" applyFont="1" applyBorder="1" applyAlignment="1">
      <alignment horizontal="center"/>
    </xf>
    <xf numFmtId="0" fontId="25" fillId="0" borderId="4" xfId="0" applyFont="1" applyBorder="1" applyAlignment="1">
      <alignment horizontal="left"/>
    </xf>
    <xf numFmtId="43" fontId="2" fillId="0" borderId="3" xfId="2" applyFont="1" applyBorder="1" applyAlignment="1">
      <alignment horizontal="center" vertical="center"/>
    </xf>
    <xf numFmtId="43" fontId="2" fillId="0" borderId="15" xfId="2" applyFont="1" applyBorder="1" applyAlignment="1">
      <alignment horizontal="center" wrapText="1"/>
    </xf>
    <xf numFmtId="0" fontId="26" fillId="0" borderId="4" xfId="0" applyFont="1" applyBorder="1" applyAlignment="1">
      <alignment horizontal="left" vertical="top" wrapText="1"/>
    </xf>
    <xf numFmtId="43" fontId="14" fillId="0" borderId="3" xfId="2" applyFont="1" applyBorder="1" applyAlignment="1">
      <alignment horizontal="center" vertical="center"/>
    </xf>
    <xf numFmtId="43" fontId="1" fillId="0" borderId="8" xfId="2" applyFont="1" applyBorder="1"/>
    <xf numFmtId="0" fontId="27" fillId="0" borderId="7" xfId="0" applyFont="1" applyBorder="1" applyAlignment="1">
      <alignment horizontal="left" vertical="top" wrapText="1"/>
    </xf>
    <xf numFmtId="43" fontId="14" fillId="0" borderId="6" xfId="2" applyFont="1" applyBorder="1" applyAlignment="1">
      <alignment horizontal="center" vertical="center"/>
    </xf>
    <xf numFmtId="0" fontId="28" fillId="2" borderId="7" xfId="144" applyFont="1" applyFill="1" applyBorder="1" applyAlignment="1">
      <alignment horizontal="left" vertical="top"/>
    </xf>
    <xf numFmtId="43" fontId="1" fillId="0" borderId="8" xfId="2" applyFont="1" applyBorder="1" applyAlignment="1">
      <alignment vertical="center"/>
    </xf>
    <xf numFmtId="0" fontId="1" fillId="0" borderId="6" xfId="144" applyFont="1" applyBorder="1" applyAlignment="1">
      <alignment horizontal="justify" vertical="top"/>
    </xf>
    <xf numFmtId="0" fontId="29" fillId="0" borderId="7" xfId="144" applyFont="1" applyBorder="1" applyAlignment="1">
      <alignment horizontal="left" vertical="top"/>
    </xf>
    <xf numFmtId="0" fontId="14" fillId="0" borderId="7" xfId="0" applyFont="1" applyBorder="1" applyAlignment="1">
      <alignment horizontal="left" vertical="center" wrapText="1"/>
    </xf>
    <xf numFmtId="0" fontId="30" fillId="0" borderId="6" xfId="0" applyFont="1" applyBorder="1" applyAlignment="1">
      <alignment horizontal="center" vertical="center"/>
    </xf>
    <xf numFmtId="0" fontId="14" fillId="0" borderId="7" xfId="0" applyFont="1" applyBorder="1" applyAlignment="1">
      <alignment horizontal="left" vertical="top" wrapText="1"/>
    </xf>
    <xf numFmtId="0" fontId="29" fillId="0" borderId="7" xfId="0" applyFont="1" applyBorder="1" applyAlignment="1">
      <alignment horizontal="left" vertical="top" wrapText="1"/>
    </xf>
    <xf numFmtId="0" fontId="31" fillId="0" borderId="7" xfId="0" applyFont="1" applyBorder="1" applyAlignment="1">
      <alignment horizontal="left" vertical="center" wrapText="1"/>
    </xf>
    <xf numFmtId="0" fontId="31" fillId="0" borderId="6" xfId="0" applyFont="1" applyBorder="1" applyAlignment="1">
      <alignment horizontal="center" vertical="center"/>
    </xf>
    <xf numFmtId="0" fontId="1" fillId="0" borderId="6" xfId="144" applyFont="1" applyBorder="1" applyAlignment="1">
      <alignment horizontal="center" vertical="top"/>
    </xf>
    <xf numFmtId="0" fontId="1" fillId="0" borderId="6" xfId="0" applyFont="1" applyBorder="1" applyAlignment="1">
      <alignment horizontal="center" vertical="top"/>
    </xf>
    <xf numFmtId="0" fontId="31" fillId="0" borderId="6" xfId="0" applyFont="1" applyBorder="1" applyAlignment="1">
      <alignment horizontal="center" vertical="center" wrapText="1"/>
    </xf>
    <xf numFmtId="0" fontId="32" fillId="0" borderId="7" xfId="0" applyFont="1" applyBorder="1" applyAlignment="1">
      <alignment horizontal="left" vertical="center"/>
    </xf>
    <xf numFmtId="0" fontId="31" fillId="0" borderId="7" xfId="0" applyFont="1" applyBorder="1" applyAlignment="1">
      <alignment horizontal="left" vertical="center"/>
    </xf>
    <xf numFmtId="0" fontId="33" fillId="0" borderId="7" xfId="0" applyFont="1" applyBorder="1" applyAlignment="1">
      <alignment horizontal="left" vertical="top" wrapText="1"/>
    </xf>
    <xf numFmtId="0" fontId="30" fillId="2" borderId="7" xfId="0" applyFont="1" applyFill="1" applyBorder="1" applyAlignment="1">
      <alignment horizontal="left" vertical="top" wrapText="1"/>
    </xf>
    <xf numFmtId="43" fontId="1" fillId="0" borderId="6" xfId="2" applyFont="1" applyBorder="1" applyAlignment="1">
      <alignment horizontal="center" vertical="center"/>
    </xf>
    <xf numFmtId="0" fontId="14" fillId="0" borderId="7" xfId="144" applyBorder="1" applyAlignment="1">
      <alignment horizontal="left" vertical="top"/>
    </xf>
    <xf numFmtId="43" fontId="5" fillId="0" borderId="6" xfId="2" applyFont="1" applyBorder="1" applyAlignment="1">
      <alignment horizontal="center" vertical="center"/>
    </xf>
    <xf numFmtId="0" fontId="25" fillId="0" borderId="7" xfId="144" applyFont="1" applyBorder="1" applyAlignment="1">
      <alignment horizontal="left" vertical="top"/>
    </xf>
    <xf numFmtId="0" fontId="25" fillId="0" borderId="10" xfId="0" applyFont="1" applyBorder="1" applyAlignment="1">
      <alignment horizontal="left" vertical="top" wrapText="1"/>
    </xf>
    <xf numFmtId="43" fontId="1" fillId="0" borderId="17" xfId="2" applyFont="1" applyBorder="1" applyAlignment="1">
      <alignment horizontal="center" vertical="center"/>
    </xf>
    <xf numFmtId="43" fontId="2" fillId="0" borderId="23" xfId="2" applyFont="1" applyBorder="1"/>
    <xf numFmtId="0" fontId="14" fillId="0" borderId="10" xfId="0" applyFont="1" applyBorder="1" applyAlignment="1">
      <alignment horizontal="left"/>
    </xf>
    <xf numFmtId="43" fontId="1" fillId="0" borderId="10" xfId="2" applyFont="1" applyBorder="1" applyAlignment="1">
      <alignment horizontal="center" vertical="center"/>
    </xf>
    <xf numFmtId="0" fontId="14" fillId="0" borderId="0" xfId="0" applyFont="1" applyAlignment="1">
      <alignment horizontal="left"/>
    </xf>
    <xf numFmtId="43" fontId="1" fillId="0" borderId="0" xfId="2" applyFont="1" applyAlignment="1">
      <alignment horizontal="center" vertical="center"/>
    </xf>
    <xf numFmtId="0" fontId="34" fillId="0" borderId="19" xfId="0" applyFont="1" applyBorder="1" applyAlignment="1">
      <alignment horizontal="center"/>
    </xf>
    <xf numFmtId="0" fontId="3" fillId="0" borderId="7" xfId="76" applyFont="1" applyBorder="1" applyAlignment="1">
      <alignment horizontal="left" vertical="top" wrapText="1"/>
    </xf>
    <xf numFmtId="43" fontId="1" fillId="0" borderId="7" xfId="2" applyFont="1" applyBorder="1" applyAlignment="1">
      <alignment horizontal="center" vertical="center"/>
    </xf>
    <xf numFmtId="43" fontId="6" fillId="0" borderId="7" xfId="2" applyFont="1" applyBorder="1" applyAlignment="1">
      <alignment horizontal="center" vertical="center"/>
    </xf>
    <xf numFmtId="0" fontId="1" fillId="0" borderId="0" xfId="144" applyFont="1" applyBorder="1" applyAlignment="1">
      <alignment horizontal="justify" vertical="top" wrapText="1"/>
    </xf>
    <xf numFmtId="0" fontId="35" fillId="0" borderId="14" xfId="0" applyFont="1" applyBorder="1" applyAlignment="1">
      <alignment horizontal="center" vertical="center" wrapText="1"/>
    </xf>
    <xf numFmtId="0" fontId="36" fillId="0" borderId="1" xfId="0" applyFont="1" applyBorder="1" applyAlignment="1">
      <alignment horizontal="center" vertical="center" wrapText="1"/>
    </xf>
    <xf numFmtId="0" fontId="39" fillId="0" borderId="1" xfId="0" applyFont="1" applyBorder="1" applyAlignment="1">
      <alignment vertical="center" wrapText="1"/>
    </xf>
    <xf numFmtId="0" fontId="36" fillId="0" borderId="0" xfId="0" applyFont="1" applyAlignment="1">
      <alignment vertical="center"/>
    </xf>
    <xf numFmtId="0" fontId="35" fillId="3" borderId="14" xfId="0" applyFont="1" applyFill="1" applyBorder="1" applyAlignment="1">
      <alignment horizontal="center" vertical="center" wrapText="1"/>
    </xf>
    <xf numFmtId="0" fontId="36" fillId="3" borderId="1" xfId="0" applyFont="1" applyFill="1" applyBorder="1" applyAlignment="1">
      <alignment vertical="center" wrapText="1"/>
    </xf>
    <xf numFmtId="0" fontId="36" fillId="3" borderId="1" xfId="0" applyFont="1" applyFill="1" applyBorder="1" applyAlignment="1">
      <alignment horizontal="center" vertical="center" wrapText="1"/>
    </xf>
    <xf numFmtId="43" fontId="35" fillId="0" borderId="1" xfId="2" applyFont="1" applyFill="1" applyBorder="1"/>
    <xf numFmtId="43" fontId="1" fillId="0" borderId="1" xfId="2" applyFont="1" applyBorder="1" applyAlignment="1">
      <alignment vertical="center"/>
    </xf>
    <xf numFmtId="0" fontId="35" fillId="3" borderId="14" xfId="0" applyFont="1" applyFill="1" applyBorder="1" applyAlignment="1">
      <alignment horizontal="center" wrapText="1"/>
    </xf>
    <xf numFmtId="0" fontId="36" fillId="3" borderId="1" xfId="0" applyFont="1" applyFill="1" applyBorder="1" applyAlignment="1">
      <alignment wrapText="1"/>
    </xf>
    <xf numFmtId="0" fontId="36" fillId="3" borderId="1" xfId="0" applyFont="1" applyFill="1" applyBorder="1" applyAlignment="1">
      <alignment horizontal="center" wrapText="1"/>
    </xf>
    <xf numFmtId="43" fontId="35" fillId="0" borderId="1" xfId="2" applyFont="1" applyFill="1" applyBorder="1" applyAlignment="1"/>
    <xf numFmtId="43" fontId="1" fillId="0" borderId="1" xfId="2" applyFont="1" applyBorder="1" applyAlignment="1"/>
    <xf numFmtId="0" fontId="35" fillId="3" borderId="1" xfId="0" applyFont="1" applyFill="1" applyBorder="1" applyAlignment="1">
      <alignment horizontal="center" vertical="center" wrapText="1"/>
    </xf>
    <xf numFmtId="0" fontId="14" fillId="0" borderId="0" xfId="0" applyFont="1" applyAlignment="1">
      <alignment horizontal="left" vertical="top" wrapText="1"/>
    </xf>
    <xf numFmtId="0" fontId="30" fillId="0" borderId="0" xfId="0" applyFont="1" applyAlignment="1">
      <alignment horizontal="center" vertical="center"/>
    </xf>
    <xf numFmtId="43" fontId="1" fillId="0" borderId="0" xfId="2" applyFont="1" applyBorder="1" applyAlignment="1">
      <alignment horizontal="center" vertical="center"/>
    </xf>
    <xf numFmtId="43" fontId="1" fillId="0" borderId="0" xfId="2" applyFont="1" applyFill="1" applyBorder="1" applyAlignment="1">
      <alignment vertical="top"/>
    </xf>
    <xf numFmtId="43" fontId="1" fillId="0" borderId="0" xfId="2" applyFont="1" applyBorder="1" applyAlignment="1">
      <alignment vertical="center"/>
    </xf>
    <xf numFmtId="43" fontId="1" fillId="0" borderId="1" xfId="2" applyFont="1" applyBorder="1"/>
    <xf numFmtId="0" fontId="35" fillId="0" borderId="1" xfId="0" applyFont="1" applyBorder="1" applyAlignment="1">
      <alignment vertical="center" wrapText="1"/>
    </xf>
    <xf numFmtId="0" fontId="35" fillId="0" borderId="1" xfId="0" applyFont="1" applyBorder="1" applyAlignment="1">
      <alignment horizontal="center" vertical="center" wrapText="1"/>
    </xf>
    <xf numFmtId="0" fontId="5" fillId="0" borderId="6" xfId="0" applyFont="1" applyBorder="1" applyAlignment="1">
      <alignment horizontal="center"/>
    </xf>
    <xf numFmtId="0" fontId="5" fillId="0" borderId="0" xfId="0" applyFont="1"/>
    <xf numFmtId="0" fontId="5" fillId="0" borderId="7" xfId="0" applyFont="1" applyBorder="1" applyAlignment="1">
      <alignment horizontal="right"/>
    </xf>
    <xf numFmtId="0" fontId="11" fillId="0" borderId="19"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6" xfId="0" applyFont="1" applyBorder="1" applyAlignment="1">
      <alignment horizontal="center"/>
    </xf>
    <xf numFmtId="0" fontId="2" fillId="0" borderId="0" xfId="0" applyFont="1" applyAlignment="1">
      <alignment horizontal="center"/>
    </xf>
    <xf numFmtId="0" fontId="38" fillId="0" borderId="11" xfId="0" applyFont="1" applyBorder="1" applyAlignment="1">
      <alignment horizontal="left"/>
    </xf>
    <xf numFmtId="0" fontId="26" fillId="0" borderId="1" xfId="0" applyFont="1" applyBorder="1" applyAlignment="1">
      <alignment horizontal="left" vertical="top" wrapText="1"/>
    </xf>
    <xf numFmtId="0" fontId="37" fillId="0" borderId="14" xfId="0" applyFont="1" applyBorder="1" applyAlignment="1">
      <alignment horizontal="left"/>
    </xf>
    <xf numFmtId="0" fontId="37" fillId="0" borderId="2" xfId="0" applyFont="1" applyBorder="1" applyAlignment="1">
      <alignment horizontal="left"/>
    </xf>
    <xf numFmtId="0" fontId="37" fillId="0" borderId="15" xfId="0" applyFont="1" applyBorder="1" applyAlignment="1">
      <alignment horizontal="left"/>
    </xf>
    <xf numFmtId="0" fontId="38" fillId="0" borderId="0" xfId="0" applyFont="1" applyAlignment="1">
      <alignment horizontal="left"/>
    </xf>
    <xf numFmtId="0" fontId="41" fillId="0" borderId="7" xfId="0" applyFont="1" applyBorder="1" applyAlignment="1">
      <alignment horizontal="left" vertical="top" wrapText="1"/>
    </xf>
  </cellXfs>
  <cellStyles count="229">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_BOC-CIVI" xfId="40" xr:uid="{00000000-0005-0000-0000-0000CE000000}"/>
    <cellStyle name="Percent" xfId="228" builtinId="5"/>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F53"/>
  <sheetViews>
    <sheetView view="pageBreakPreview" topLeftCell="B1" zoomScaleNormal="100" workbookViewId="0">
      <selection activeCell="B22" sqref="B22"/>
    </sheetView>
  </sheetViews>
  <sheetFormatPr defaultColWidth="9.140625" defaultRowHeight="12.75"/>
  <cols>
    <col min="1" max="1" width="4.85546875" style="1" customWidth="1"/>
    <col min="2" max="2" width="101.7109375" style="1" customWidth="1"/>
    <col min="3" max="3" width="10.28515625" style="1" customWidth="1"/>
    <col min="4" max="4" width="10.7109375" style="4" customWidth="1"/>
    <col min="5" max="5" width="12.7109375" style="1" customWidth="1"/>
    <col min="6" max="6" width="12.140625" style="1" customWidth="1"/>
    <col min="7" max="16384" width="9.140625" style="1"/>
  </cols>
  <sheetData>
    <row r="1" spans="2:4" ht="18.75">
      <c r="B1" s="203"/>
    </row>
    <row r="2" spans="2:4" ht="18.75">
      <c r="B2" s="204"/>
    </row>
    <row r="3" spans="2:4" ht="18.75">
      <c r="B3" s="204"/>
    </row>
    <row r="4" spans="2:4" ht="18.75">
      <c r="B4" s="204"/>
    </row>
    <row r="5" spans="2:4" ht="18.75">
      <c r="B5" s="204"/>
      <c r="C5" s="2"/>
      <c r="D5" s="200"/>
    </row>
    <row r="6" spans="2:4" ht="18.75">
      <c r="B6" s="204"/>
    </row>
    <row r="7" spans="2:4" ht="18.75">
      <c r="B7" s="204"/>
      <c r="C7" s="4"/>
    </row>
    <row r="8" spans="2:4" ht="18.75">
      <c r="B8" s="204"/>
    </row>
    <row r="9" spans="2:4" ht="33.75">
      <c r="B9" s="205" t="s">
        <v>0</v>
      </c>
      <c r="C9" s="4"/>
    </row>
    <row r="10" spans="2:4" ht="18.75">
      <c r="B10" s="204"/>
    </row>
    <row r="11" spans="2:4" ht="18.75">
      <c r="B11" s="204"/>
      <c r="C11" s="190"/>
    </row>
    <row r="12" spans="2:4" ht="18.75">
      <c r="B12" s="204"/>
    </row>
    <row r="13" spans="2:4" ht="18.75">
      <c r="B13" s="204"/>
      <c r="C13" s="190"/>
    </row>
    <row r="14" spans="2:4" ht="18.75">
      <c r="B14" s="204"/>
      <c r="C14" s="190"/>
    </row>
    <row r="15" spans="2:4" ht="18.75">
      <c r="B15" s="206"/>
    </row>
    <row r="16" spans="2:4" ht="18.75">
      <c r="B16" s="204"/>
      <c r="C16" s="190"/>
    </row>
    <row r="17" spans="2:3" ht="55.15" customHeight="1">
      <c r="B17" s="352" t="s">
        <v>384</v>
      </c>
    </row>
    <row r="18" spans="2:3" ht="17.45" customHeight="1">
      <c r="B18" s="352"/>
      <c r="C18" s="190"/>
    </row>
    <row r="19" spans="2:3" ht="17.45" customHeight="1">
      <c r="B19" s="352"/>
    </row>
    <row r="20" spans="2:3" ht="18.75">
      <c r="B20" s="207"/>
    </row>
    <row r="21" spans="2:3" ht="18.75">
      <c r="B21" s="207"/>
    </row>
    <row r="22" spans="2:3" ht="18.75">
      <c r="B22" s="206"/>
      <c r="C22" s="190"/>
    </row>
    <row r="23" spans="2:3" ht="18.75">
      <c r="B23" s="204"/>
    </row>
    <row r="24" spans="2:3" ht="18.75">
      <c r="B24" s="204"/>
      <c r="C24" s="190"/>
    </row>
    <row r="25" spans="2:3" ht="18.75">
      <c r="B25" s="204"/>
    </row>
    <row r="26" spans="2:3" ht="18.75">
      <c r="B26" s="204"/>
      <c r="C26" s="190"/>
    </row>
    <row r="27" spans="2:3" ht="18.75">
      <c r="B27" s="204"/>
    </row>
    <row r="28" spans="2:3">
      <c r="B28" s="208"/>
      <c r="C28" s="190"/>
    </row>
    <row r="29" spans="2:3">
      <c r="B29" s="208"/>
    </row>
    <row r="30" spans="2:3">
      <c r="B30" s="208"/>
      <c r="C30" s="190"/>
    </row>
    <row r="31" spans="2:3">
      <c r="B31" s="208"/>
    </row>
    <row r="32" spans="2:3">
      <c r="B32" s="208"/>
    </row>
    <row r="33" spans="2:6" ht="18.75">
      <c r="B33" s="206"/>
    </row>
    <row r="34" spans="2:6">
      <c r="B34" s="208"/>
    </row>
    <row r="35" spans="2:6">
      <c r="B35" s="208"/>
    </row>
    <row r="36" spans="2:6" ht="15">
      <c r="B36" s="321" t="s">
        <v>482</v>
      </c>
    </row>
    <row r="37" spans="2:6">
      <c r="B37" s="208"/>
    </row>
    <row r="38" spans="2:6">
      <c r="B38" s="208"/>
    </row>
    <row r="39" spans="2:6">
      <c r="B39" s="208"/>
    </row>
    <row r="40" spans="2:6">
      <c r="B40" s="209"/>
    </row>
    <row r="41" spans="2:6">
      <c r="B41"/>
    </row>
    <row r="42" spans="2:6">
      <c r="B42"/>
    </row>
    <row r="43" spans="2:6">
      <c r="B43"/>
    </row>
    <row r="44" spans="2:6">
      <c r="B44"/>
    </row>
    <row r="45" spans="2:6">
      <c r="B45"/>
    </row>
    <row r="46" spans="2:6">
      <c r="B46"/>
    </row>
    <row r="47" spans="2:6">
      <c r="B47"/>
      <c r="F47" s="190"/>
    </row>
    <row r="48" spans="2:6">
      <c r="B48"/>
      <c r="E48" s="4"/>
    </row>
    <row r="49" spans="2:4">
      <c r="B49"/>
    </row>
    <row r="50" spans="2:4">
      <c r="B50"/>
    </row>
    <row r="51" spans="2:4">
      <c r="B51"/>
      <c r="D51" s="202"/>
    </row>
    <row r="52" spans="2:4">
      <c r="B52"/>
    </row>
    <row r="53" spans="2:4">
      <c r="B53"/>
    </row>
  </sheetData>
  <mergeCells count="1">
    <mergeCell ref="B17:B19"/>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V51"/>
  <sheetViews>
    <sheetView showZeros="0" view="pageBreakPreview" zoomScaleNormal="100" zoomScaleSheetLayoutView="100" workbookViewId="0">
      <selection activeCell="G50" sqref="G50:I50"/>
    </sheetView>
  </sheetViews>
  <sheetFormatPr defaultColWidth="9.140625" defaultRowHeight="12.75"/>
  <cols>
    <col min="1" max="1" width="4.85546875" style="99" customWidth="1"/>
    <col min="2" max="2" width="40.5703125" style="100" customWidth="1"/>
    <col min="3" max="3" width="6.42578125" style="101" customWidth="1"/>
    <col min="4" max="4" width="8.42578125" style="102" customWidth="1"/>
    <col min="5" max="6" width="12.5703125" style="103" customWidth="1"/>
    <col min="7" max="8" width="15.140625" style="103" customWidth="1"/>
    <col min="9" max="9" width="11.140625" style="103" customWidth="1"/>
    <col min="10" max="14" width="9.140625" style="99"/>
    <col min="15" max="15" width="9.140625" style="255"/>
    <col min="16" max="18" width="9.140625" style="99"/>
    <col min="19" max="22" width="9.140625" style="255"/>
    <col min="23" max="16384" width="9.140625" style="99"/>
  </cols>
  <sheetData>
    <row r="1" spans="1:22" s="98" customFormat="1" ht="25.5">
      <c r="A1" s="104" t="s">
        <v>61</v>
      </c>
      <c r="B1" s="104" t="s">
        <v>62</v>
      </c>
      <c r="C1" s="104" t="s">
        <v>63</v>
      </c>
      <c r="D1" s="54" t="s">
        <v>64</v>
      </c>
      <c r="E1" s="256" t="s">
        <v>38</v>
      </c>
      <c r="F1" s="256" t="s">
        <v>39</v>
      </c>
      <c r="G1" s="256" t="s">
        <v>40</v>
      </c>
      <c r="H1" s="256" t="s">
        <v>41</v>
      </c>
      <c r="I1" s="256" t="s">
        <v>304</v>
      </c>
      <c r="O1" s="259"/>
      <c r="S1" s="259"/>
      <c r="T1" s="259"/>
      <c r="U1" s="259"/>
      <c r="V1" s="259"/>
    </row>
    <row r="2" spans="1:22">
      <c r="A2" s="105"/>
      <c r="B2" s="106"/>
      <c r="C2" s="105"/>
      <c r="D2" s="107"/>
      <c r="E2" s="105"/>
      <c r="F2" s="105"/>
      <c r="G2" s="105"/>
      <c r="H2" s="105"/>
      <c r="I2" s="105"/>
      <c r="J2" s="108"/>
    </row>
    <row r="3" spans="1:22">
      <c r="A3" s="109" t="s">
        <v>18</v>
      </c>
      <c r="B3" s="110" t="s">
        <v>197</v>
      </c>
      <c r="C3" s="41"/>
      <c r="D3" s="111"/>
      <c r="E3" s="112"/>
      <c r="F3" s="112"/>
      <c r="G3" s="112"/>
      <c r="H3" s="112"/>
      <c r="I3" s="112"/>
    </row>
    <row r="4" spans="1:22">
      <c r="A4" s="113" t="s">
        <v>151</v>
      </c>
      <c r="B4" s="99"/>
      <c r="C4" s="41"/>
      <c r="D4" s="111"/>
      <c r="E4" s="112"/>
      <c r="F4" s="112"/>
      <c r="G4" s="112"/>
      <c r="H4" s="112"/>
      <c r="I4" s="112"/>
    </row>
    <row r="5" spans="1:22">
      <c r="A5" s="41"/>
      <c r="B5" s="99"/>
      <c r="C5" s="41"/>
      <c r="D5" s="114"/>
      <c r="E5" s="115"/>
      <c r="F5" s="115"/>
      <c r="G5" s="115"/>
      <c r="H5" s="115"/>
      <c r="I5" s="115"/>
    </row>
    <row r="6" spans="1:22">
      <c r="A6" s="41"/>
      <c r="B6" s="110" t="s">
        <v>198</v>
      </c>
      <c r="C6" s="41"/>
      <c r="D6" s="114"/>
      <c r="E6" s="115"/>
      <c r="F6" s="115"/>
      <c r="G6" s="115">
        <f>+E6*D6</f>
        <v>0</v>
      </c>
      <c r="H6" s="115"/>
      <c r="I6" s="115"/>
    </row>
    <row r="7" spans="1:22">
      <c r="A7" s="41"/>
      <c r="B7" s="99"/>
      <c r="C7" s="41"/>
      <c r="D7" s="114"/>
      <c r="E7" s="115"/>
      <c r="F7" s="115"/>
      <c r="G7" s="115">
        <f>+E7*D7</f>
        <v>0</v>
      </c>
      <c r="H7" s="115"/>
      <c r="I7" s="115"/>
    </row>
    <row r="8" spans="1:22" ht="59.45" customHeight="1">
      <c r="A8" s="41">
        <v>1</v>
      </c>
      <c r="B8" s="117" t="s">
        <v>199</v>
      </c>
      <c r="C8" s="41" t="s">
        <v>200</v>
      </c>
      <c r="D8" s="111">
        <v>45</v>
      </c>
      <c r="E8" s="115"/>
      <c r="F8" s="115"/>
      <c r="G8" s="115"/>
      <c r="H8" s="115"/>
      <c r="I8" s="115"/>
    </row>
    <row r="9" spans="1:22">
      <c r="A9" s="41"/>
      <c r="B9" s="117"/>
      <c r="C9" s="41"/>
      <c r="D9" s="111"/>
      <c r="E9" s="115"/>
      <c r="F9" s="115"/>
      <c r="G9" s="115"/>
      <c r="H9" s="115"/>
      <c r="I9" s="115"/>
    </row>
    <row r="10" spans="1:22">
      <c r="A10" s="41"/>
      <c r="B10" s="116"/>
      <c r="C10" s="41"/>
      <c r="D10" s="111"/>
      <c r="E10" s="115"/>
      <c r="F10" s="115"/>
      <c r="G10" s="115"/>
      <c r="H10" s="115"/>
      <c r="I10" s="115"/>
    </row>
    <row r="11" spans="1:22">
      <c r="A11" s="41"/>
      <c r="B11" s="99"/>
      <c r="C11" s="41"/>
      <c r="D11" s="114"/>
      <c r="E11" s="115"/>
      <c r="F11" s="115"/>
      <c r="G11" s="115">
        <f>+E11*D11</f>
        <v>0</v>
      </c>
      <c r="H11" s="115"/>
      <c r="I11" s="115"/>
    </row>
    <row r="12" spans="1:22">
      <c r="A12" s="41"/>
      <c r="B12" s="99"/>
      <c r="C12" s="41"/>
      <c r="D12" s="114"/>
      <c r="E12" s="115"/>
      <c r="F12" s="115"/>
      <c r="G12" s="115"/>
      <c r="H12" s="115"/>
      <c r="I12" s="115"/>
    </row>
    <row r="13" spans="1:22">
      <c r="A13" s="41"/>
      <c r="B13" s="99"/>
      <c r="C13" s="41"/>
      <c r="D13" s="114"/>
      <c r="E13" s="115"/>
      <c r="F13" s="115"/>
      <c r="G13" s="115"/>
      <c r="H13" s="115"/>
      <c r="I13" s="115"/>
    </row>
    <row r="14" spans="1:22">
      <c r="A14" s="41"/>
      <c r="B14" s="99"/>
      <c r="C14" s="41"/>
      <c r="D14" s="114"/>
      <c r="E14" s="115"/>
      <c r="F14" s="115"/>
      <c r="G14" s="115"/>
      <c r="H14" s="115"/>
      <c r="I14" s="115"/>
    </row>
    <row r="15" spans="1:22">
      <c r="A15" s="41"/>
      <c r="B15" s="99"/>
      <c r="C15" s="41"/>
      <c r="D15" s="114"/>
      <c r="E15" s="115"/>
      <c r="F15" s="115"/>
      <c r="G15" s="115"/>
      <c r="H15" s="115"/>
      <c r="I15" s="115"/>
    </row>
    <row r="16" spans="1:22">
      <c r="A16" s="41"/>
      <c r="B16" s="99"/>
      <c r="C16" s="41"/>
      <c r="D16" s="114"/>
      <c r="E16" s="115"/>
      <c r="F16" s="115"/>
      <c r="G16" s="115"/>
      <c r="H16" s="115"/>
      <c r="I16" s="115"/>
    </row>
    <row r="17" spans="1:16">
      <c r="A17" s="41"/>
      <c r="B17" s="99"/>
      <c r="C17" s="41"/>
      <c r="D17" s="114"/>
      <c r="E17" s="115"/>
      <c r="F17" s="115"/>
      <c r="G17" s="115"/>
      <c r="H17" s="115"/>
      <c r="I17" s="115"/>
    </row>
    <row r="18" spans="1:16">
      <c r="A18" s="41"/>
      <c r="B18" s="99"/>
      <c r="C18" s="41"/>
      <c r="D18" s="114"/>
      <c r="E18" s="115"/>
      <c r="F18" s="115"/>
      <c r="G18" s="115"/>
      <c r="H18" s="115"/>
      <c r="I18" s="115"/>
      <c r="P18" s="257"/>
    </row>
    <row r="19" spans="1:16">
      <c r="A19" s="41"/>
      <c r="B19" s="99"/>
      <c r="C19" s="41"/>
      <c r="D19" s="114"/>
      <c r="E19" s="115"/>
      <c r="F19" s="115"/>
      <c r="G19" s="115"/>
      <c r="H19" s="115"/>
      <c r="I19" s="115"/>
    </row>
    <row r="20" spans="1:16">
      <c r="A20" s="41"/>
      <c r="B20" s="99"/>
      <c r="C20" s="41"/>
      <c r="D20" s="114"/>
      <c r="E20" s="115"/>
      <c r="F20" s="115"/>
      <c r="G20" s="115"/>
      <c r="H20" s="115"/>
      <c r="I20" s="115"/>
    </row>
    <row r="21" spans="1:16">
      <c r="A21" s="41"/>
      <c r="B21" s="99"/>
      <c r="C21" s="41"/>
      <c r="D21" s="114"/>
      <c r="E21" s="115"/>
      <c r="F21" s="115"/>
      <c r="G21" s="115"/>
      <c r="H21" s="115"/>
      <c r="I21" s="115"/>
    </row>
    <row r="22" spans="1:16">
      <c r="A22" s="41"/>
      <c r="B22" s="99"/>
      <c r="C22" s="41"/>
      <c r="D22" s="114"/>
      <c r="E22" s="115"/>
      <c r="F22" s="115"/>
      <c r="G22" s="115"/>
      <c r="H22" s="115"/>
      <c r="I22" s="115"/>
    </row>
    <row r="23" spans="1:16">
      <c r="A23" s="41"/>
      <c r="B23" s="99"/>
      <c r="C23" s="41"/>
      <c r="D23" s="114"/>
      <c r="E23" s="115"/>
      <c r="F23" s="115"/>
      <c r="G23" s="115"/>
      <c r="H23" s="115"/>
      <c r="I23" s="115"/>
    </row>
    <row r="24" spans="1:16">
      <c r="A24" s="41"/>
      <c r="B24" s="99"/>
      <c r="C24" s="41"/>
      <c r="D24" s="114"/>
      <c r="E24" s="115"/>
      <c r="F24" s="115"/>
      <c r="G24" s="115"/>
      <c r="H24" s="115"/>
      <c r="I24" s="115"/>
    </row>
    <row r="25" spans="1:16">
      <c r="A25" s="41"/>
      <c r="B25" s="99"/>
      <c r="C25" s="41"/>
      <c r="D25" s="114"/>
      <c r="E25" s="115"/>
      <c r="F25" s="115"/>
      <c r="G25" s="115"/>
      <c r="H25" s="115"/>
      <c r="I25" s="115"/>
    </row>
    <row r="26" spans="1:16">
      <c r="A26" s="41"/>
      <c r="B26" s="99"/>
      <c r="C26" s="41"/>
      <c r="D26" s="114"/>
      <c r="E26" s="115"/>
      <c r="F26" s="115"/>
      <c r="G26" s="115"/>
      <c r="H26" s="115"/>
      <c r="I26" s="115"/>
    </row>
    <row r="27" spans="1:16">
      <c r="A27" s="41"/>
      <c r="B27" s="99"/>
      <c r="C27" s="41"/>
      <c r="D27" s="114"/>
      <c r="E27" s="115"/>
      <c r="F27" s="115"/>
      <c r="G27" s="115"/>
      <c r="H27" s="115"/>
      <c r="I27" s="115"/>
    </row>
    <row r="28" spans="1:16">
      <c r="A28" s="41"/>
      <c r="B28" s="99"/>
      <c r="C28" s="41"/>
      <c r="D28" s="114"/>
      <c r="E28" s="115"/>
      <c r="F28" s="115"/>
      <c r="G28" s="115"/>
      <c r="H28" s="115"/>
      <c r="I28" s="115"/>
    </row>
    <row r="29" spans="1:16">
      <c r="A29" s="41"/>
      <c r="B29" s="99"/>
      <c r="C29" s="41"/>
      <c r="D29" s="114"/>
      <c r="E29" s="115"/>
      <c r="F29" s="115"/>
      <c r="G29" s="115"/>
      <c r="H29" s="115"/>
      <c r="I29" s="115"/>
    </row>
    <row r="30" spans="1:16">
      <c r="A30" s="41"/>
      <c r="B30" s="99"/>
      <c r="C30" s="41"/>
      <c r="D30" s="114"/>
      <c r="E30" s="115"/>
      <c r="F30" s="115"/>
      <c r="G30" s="115"/>
      <c r="H30" s="115"/>
      <c r="I30" s="115"/>
    </row>
    <row r="31" spans="1:16">
      <c r="A31" s="41"/>
      <c r="B31" s="99"/>
      <c r="C31" s="41"/>
      <c r="D31" s="114"/>
      <c r="E31" s="115"/>
      <c r="F31" s="115"/>
      <c r="G31" s="115"/>
      <c r="H31" s="115"/>
      <c r="I31" s="115"/>
    </row>
    <row r="32" spans="1:16">
      <c r="A32" s="41"/>
      <c r="B32" s="99"/>
      <c r="C32" s="41"/>
      <c r="D32" s="114"/>
      <c r="E32" s="115"/>
      <c r="F32" s="115"/>
      <c r="G32" s="115"/>
      <c r="H32" s="115"/>
      <c r="I32" s="115"/>
    </row>
    <row r="33" spans="1:9">
      <c r="A33" s="41"/>
      <c r="B33" s="99"/>
      <c r="C33" s="41"/>
      <c r="D33" s="114"/>
      <c r="E33" s="115"/>
      <c r="F33" s="115"/>
      <c r="G33" s="115"/>
      <c r="H33" s="115"/>
      <c r="I33" s="115"/>
    </row>
    <row r="34" spans="1:9">
      <c r="A34" s="41"/>
      <c r="B34" s="99"/>
      <c r="C34" s="41"/>
      <c r="D34" s="114"/>
      <c r="E34" s="115"/>
      <c r="F34" s="115"/>
      <c r="G34" s="115"/>
      <c r="H34" s="115"/>
      <c r="I34" s="115"/>
    </row>
    <row r="35" spans="1:9">
      <c r="A35" s="41"/>
      <c r="B35" s="99"/>
      <c r="C35" s="41"/>
      <c r="D35" s="114"/>
      <c r="E35" s="115"/>
      <c r="F35" s="115"/>
      <c r="G35" s="115"/>
      <c r="H35" s="115"/>
      <c r="I35" s="115"/>
    </row>
    <row r="36" spans="1:9">
      <c r="A36" s="41"/>
      <c r="B36" s="99"/>
      <c r="C36" s="41"/>
      <c r="D36" s="114"/>
      <c r="E36" s="115"/>
      <c r="F36" s="115"/>
      <c r="G36" s="115"/>
      <c r="H36" s="115"/>
      <c r="I36" s="115"/>
    </row>
    <row r="37" spans="1:9">
      <c r="A37" s="41"/>
      <c r="B37" s="99"/>
      <c r="C37" s="41"/>
      <c r="D37" s="114"/>
      <c r="E37" s="115"/>
      <c r="F37" s="115"/>
      <c r="G37" s="115"/>
      <c r="H37" s="115"/>
      <c r="I37" s="115"/>
    </row>
    <row r="38" spans="1:9">
      <c r="A38" s="41"/>
      <c r="B38" s="99"/>
      <c r="C38" s="41"/>
      <c r="D38" s="114"/>
      <c r="E38" s="115"/>
      <c r="F38" s="115"/>
      <c r="G38" s="115"/>
      <c r="H38" s="115"/>
      <c r="I38" s="115"/>
    </row>
    <row r="39" spans="1:9">
      <c r="A39" s="41"/>
      <c r="B39" s="99"/>
      <c r="C39" s="41"/>
      <c r="D39" s="114"/>
      <c r="E39" s="115"/>
      <c r="F39" s="115"/>
      <c r="G39" s="115"/>
      <c r="H39" s="115"/>
      <c r="I39" s="115"/>
    </row>
    <row r="40" spans="1:9">
      <c r="A40" s="41"/>
      <c r="B40" s="99"/>
      <c r="C40" s="41"/>
      <c r="D40" s="114"/>
      <c r="E40" s="115"/>
      <c r="F40" s="115"/>
      <c r="G40" s="115"/>
      <c r="H40" s="115"/>
      <c r="I40" s="115"/>
    </row>
    <row r="41" spans="1:9">
      <c r="A41" s="41"/>
      <c r="B41" s="99"/>
      <c r="C41" s="41"/>
      <c r="D41" s="114"/>
      <c r="E41" s="115"/>
      <c r="F41" s="115"/>
      <c r="G41" s="115"/>
      <c r="H41" s="115"/>
      <c r="I41" s="115"/>
    </row>
    <row r="42" spans="1:9">
      <c r="A42" s="41"/>
      <c r="B42" s="99"/>
      <c r="C42" s="41"/>
      <c r="D42" s="114"/>
      <c r="E42" s="115"/>
      <c r="F42" s="115"/>
      <c r="G42" s="115"/>
      <c r="H42" s="115"/>
      <c r="I42" s="115"/>
    </row>
    <row r="43" spans="1:9">
      <c r="A43" s="41"/>
      <c r="B43" s="99"/>
      <c r="C43" s="41"/>
      <c r="D43" s="114"/>
      <c r="E43" s="115"/>
      <c r="F43" s="115"/>
      <c r="G43" s="115"/>
      <c r="H43" s="115"/>
      <c r="I43" s="115"/>
    </row>
    <row r="44" spans="1:9">
      <c r="A44" s="41"/>
      <c r="B44" s="99"/>
      <c r="C44" s="41"/>
      <c r="D44" s="114"/>
      <c r="E44" s="115"/>
      <c r="F44" s="115"/>
      <c r="G44" s="115"/>
      <c r="H44" s="115"/>
      <c r="I44" s="115"/>
    </row>
    <row r="45" spans="1:9">
      <c r="A45" s="41"/>
      <c r="B45" s="99"/>
      <c r="C45" s="41"/>
      <c r="D45" s="114"/>
      <c r="E45" s="115"/>
      <c r="F45" s="115"/>
      <c r="G45" s="115"/>
      <c r="H45" s="115"/>
      <c r="I45" s="115"/>
    </row>
    <row r="46" spans="1:9" ht="13.15" customHeight="1">
      <c r="A46" s="41"/>
      <c r="B46" s="118"/>
      <c r="C46" s="41"/>
      <c r="D46" s="111"/>
      <c r="E46" s="115"/>
      <c r="F46" s="115"/>
      <c r="G46" s="115"/>
      <c r="H46" s="115"/>
      <c r="I46" s="115"/>
    </row>
    <row r="47" spans="1:9">
      <c r="A47" s="41"/>
      <c r="B47" s="99"/>
      <c r="C47" s="41"/>
      <c r="D47" s="111"/>
      <c r="E47" s="115"/>
      <c r="F47" s="115"/>
      <c r="G47" s="112"/>
      <c r="H47" s="112"/>
      <c r="I47" s="112"/>
    </row>
    <row r="48" spans="1:9" ht="13.15" customHeight="1">
      <c r="A48" s="41"/>
      <c r="C48" s="41"/>
      <c r="D48" s="111"/>
      <c r="E48" s="115"/>
      <c r="F48" s="115"/>
      <c r="G48" s="112"/>
      <c r="H48" s="112"/>
      <c r="I48" s="112"/>
    </row>
    <row r="49" spans="1:9">
      <c r="A49" s="41"/>
      <c r="C49" s="41"/>
      <c r="D49" s="111"/>
      <c r="E49" s="115"/>
      <c r="F49" s="115"/>
      <c r="G49" s="112"/>
      <c r="H49" s="112"/>
      <c r="I49" s="112"/>
    </row>
    <row r="50" spans="1:9" ht="27.6" customHeight="1" thickBot="1">
      <c r="A50" s="113"/>
      <c r="B50" s="119" t="s">
        <v>201</v>
      </c>
      <c r="C50" s="41"/>
      <c r="D50" s="111"/>
      <c r="E50" s="120"/>
      <c r="F50" s="120"/>
      <c r="G50" s="121"/>
      <c r="H50" s="121"/>
      <c r="I50" s="121"/>
    </row>
    <row r="51" spans="1:9" ht="13.5" thickTop="1">
      <c r="A51" s="122"/>
      <c r="B51" s="123"/>
      <c r="C51" s="122"/>
      <c r="D51" s="124"/>
      <c r="E51" s="125"/>
      <c r="F51" s="125"/>
      <c r="G51" s="126"/>
      <c r="H51" s="126"/>
      <c r="I51" s="126"/>
    </row>
  </sheetData>
  <pageMargins left="0.74803149606299202" right="0.74803149606299202" top="0.74803149606299202" bottom="0.74803149606299202" header="0.31496062992126" footer="0.31496062992126"/>
  <pageSetup paperSize="9" scale="67"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Q89"/>
  <sheetViews>
    <sheetView view="pageBreakPreview" zoomScaleNormal="100" zoomScaleSheetLayoutView="100" workbookViewId="0">
      <selection activeCell="L27" sqref="L27:M31"/>
    </sheetView>
  </sheetViews>
  <sheetFormatPr defaultColWidth="9.140625" defaultRowHeight="12.75"/>
  <cols>
    <col min="1" max="1" width="5.7109375" style="81" customWidth="1"/>
    <col min="2" max="2" width="41.140625" style="82" customWidth="1"/>
    <col min="3" max="3" width="7.28515625" style="83" customWidth="1"/>
    <col min="4" max="4" width="9.42578125" style="84" customWidth="1"/>
    <col min="5" max="6" width="10.28515625" style="85" customWidth="1"/>
    <col min="7" max="9" width="13.5703125" style="85" customWidth="1"/>
    <col min="10" max="16" width="9.140625" style="83"/>
    <col min="17" max="17" width="9.85546875" style="85" bestFit="1" customWidth="1"/>
    <col min="18" max="16384" width="9.140625" style="83"/>
  </cols>
  <sheetData>
    <row r="1" spans="1:9" ht="38.25">
      <c r="A1" s="74" t="s">
        <v>61</v>
      </c>
      <c r="B1" s="86" t="s">
        <v>62</v>
      </c>
      <c r="C1" s="74" t="s">
        <v>63</v>
      </c>
      <c r="D1" s="75" t="s">
        <v>64</v>
      </c>
      <c r="E1" s="258" t="s">
        <v>38</v>
      </c>
      <c r="F1" s="258" t="s">
        <v>39</v>
      </c>
      <c r="G1" s="258" t="s">
        <v>40</v>
      </c>
      <c r="H1" s="258" t="s">
        <v>41</v>
      </c>
      <c r="I1" s="258" t="s">
        <v>304</v>
      </c>
    </row>
    <row r="2" spans="1:9">
      <c r="A2" s="43"/>
      <c r="B2" s="87"/>
      <c r="C2" s="43"/>
      <c r="D2" s="77"/>
      <c r="E2" s="78"/>
      <c r="F2" s="78"/>
      <c r="G2" s="78"/>
      <c r="H2" s="78"/>
      <c r="I2" s="78"/>
    </row>
    <row r="3" spans="1:9">
      <c r="A3" s="88" t="s">
        <v>20</v>
      </c>
      <c r="B3" s="36" t="s">
        <v>202</v>
      </c>
      <c r="C3" s="43"/>
      <c r="D3" s="89"/>
      <c r="E3" s="45"/>
      <c r="F3" s="45"/>
      <c r="G3" s="45"/>
      <c r="H3" s="45"/>
      <c r="I3" s="45"/>
    </row>
    <row r="4" spans="1:9" ht="12.75" customHeight="1">
      <c r="A4" s="43"/>
      <c r="B4" s="40"/>
      <c r="C4" s="43"/>
      <c r="D4" s="89"/>
      <c r="E4" s="45"/>
      <c r="F4" s="45"/>
      <c r="G4" s="45"/>
      <c r="H4" s="45"/>
      <c r="I4" s="45"/>
    </row>
    <row r="5" spans="1:9" ht="28.15" customHeight="1">
      <c r="A5" s="43"/>
      <c r="B5" s="40" t="s">
        <v>203</v>
      </c>
      <c r="C5" s="43" t="s">
        <v>80</v>
      </c>
      <c r="D5" s="89"/>
      <c r="E5" s="45"/>
      <c r="F5" s="45"/>
      <c r="G5" s="45"/>
      <c r="H5" s="45"/>
      <c r="I5" s="45"/>
    </row>
    <row r="6" spans="1:9" ht="7.15" customHeight="1">
      <c r="A6" s="43"/>
      <c r="B6" s="40"/>
      <c r="C6" s="43"/>
      <c r="D6" s="89"/>
      <c r="E6" s="45"/>
      <c r="F6" s="45"/>
      <c r="G6" s="45"/>
      <c r="H6" s="45"/>
      <c r="I6" s="45"/>
    </row>
    <row r="7" spans="1:9" ht="78.599999999999994" customHeight="1">
      <c r="A7" s="43"/>
      <c r="B7" s="40" t="s">
        <v>204</v>
      </c>
      <c r="C7" s="43" t="s">
        <v>80</v>
      </c>
      <c r="D7" s="89"/>
      <c r="E7" s="45"/>
      <c r="F7" s="45"/>
      <c r="G7" s="45"/>
      <c r="H7" s="45"/>
      <c r="I7" s="45"/>
    </row>
    <row r="8" spans="1:9" ht="7.15" customHeight="1">
      <c r="A8" s="43"/>
      <c r="B8" s="40"/>
      <c r="C8" s="43"/>
      <c r="D8" s="89"/>
      <c r="E8" s="45"/>
      <c r="F8" s="45"/>
      <c r="G8" s="45"/>
      <c r="H8" s="45"/>
      <c r="I8" s="45"/>
    </row>
    <row r="9" spans="1:9">
      <c r="A9" s="43"/>
      <c r="B9" s="36" t="s">
        <v>205</v>
      </c>
      <c r="C9" s="43" t="s">
        <v>151</v>
      </c>
      <c r="D9" s="89"/>
      <c r="E9" s="45"/>
      <c r="F9" s="45"/>
      <c r="G9" s="45"/>
      <c r="H9" s="45"/>
      <c r="I9" s="45"/>
    </row>
    <row r="10" spans="1:9">
      <c r="A10" s="43"/>
      <c r="B10" s="36"/>
      <c r="C10" s="43"/>
      <c r="D10" s="89"/>
      <c r="E10" s="45"/>
      <c r="F10" s="45"/>
      <c r="G10" s="45"/>
      <c r="H10" s="45"/>
      <c r="I10" s="45"/>
    </row>
    <row r="11" spans="1:9" ht="8.4499999999999993" customHeight="1">
      <c r="A11" s="43"/>
      <c r="B11" s="40"/>
      <c r="C11" s="43"/>
      <c r="D11" s="89"/>
      <c r="E11" s="45"/>
      <c r="F11" s="45"/>
      <c r="G11" s="45"/>
      <c r="H11" s="45"/>
      <c r="I11" s="45"/>
    </row>
    <row r="12" spans="1:9">
      <c r="A12" s="43"/>
      <c r="B12" s="36" t="s">
        <v>110</v>
      </c>
      <c r="C12" s="43"/>
      <c r="D12" s="89"/>
      <c r="E12" s="45"/>
      <c r="F12" s="45"/>
      <c r="G12" s="45"/>
      <c r="H12" s="45"/>
      <c r="I12" s="45"/>
    </row>
    <row r="13" spans="1:9" ht="8.4499999999999993" customHeight="1">
      <c r="A13" s="43"/>
      <c r="B13" s="40"/>
      <c r="C13" s="43"/>
      <c r="D13" s="89"/>
      <c r="E13" s="45"/>
      <c r="F13" s="45"/>
      <c r="G13" s="45"/>
      <c r="H13" s="45"/>
      <c r="I13" s="45"/>
    </row>
    <row r="14" spans="1:9" ht="14.25">
      <c r="A14" s="43">
        <v>1</v>
      </c>
      <c r="B14" s="40" t="s">
        <v>305</v>
      </c>
      <c r="C14" s="41" t="s">
        <v>68</v>
      </c>
      <c r="D14" s="56">
        <v>765</v>
      </c>
      <c r="E14" s="42"/>
      <c r="F14" s="42"/>
      <c r="G14" s="42"/>
      <c r="H14" s="42"/>
      <c r="I14" s="42"/>
    </row>
    <row r="15" spans="1:9">
      <c r="A15" s="43"/>
      <c r="B15" s="36"/>
      <c r="C15" s="43"/>
      <c r="D15" s="89"/>
      <c r="E15" s="45"/>
      <c r="F15" s="45"/>
      <c r="G15" s="45"/>
      <c r="H15" s="45"/>
      <c r="I15" s="45"/>
    </row>
    <row r="16" spans="1:9" ht="8.4499999999999993" customHeight="1">
      <c r="A16" s="43"/>
      <c r="B16" s="40"/>
      <c r="C16" s="43"/>
      <c r="D16" s="89"/>
      <c r="E16" s="45"/>
      <c r="F16" s="45"/>
      <c r="G16" s="45"/>
      <c r="H16" s="45"/>
      <c r="I16" s="45"/>
    </row>
    <row r="17" spans="1:12" ht="65.45" customHeight="1">
      <c r="A17" s="41">
        <v>2</v>
      </c>
      <c r="B17" s="40" t="s">
        <v>307</v>
      </c>
      <c r="C17" s="41" t="s">
        <v>68</v>
      </c>
      <c r="D17" s="56">
        <v>765</v>
      </c>
      <c r="E17" s="42"/>
      <c r="F17" s="42"/>
      <c r="G17" s="42"/>
      <c r="H17" s="42"/>
      <c r="I17" s="42"/>
    </row>
    <row r="18" spans="1:12" ht="12.75" customHeight="1">
      <c r="A18" s="43"/>
      <c r="B18" s="40"/>
      <c r="C18" s="43" t="s">
        <v>151</v>
      </c>
      <c r="D18" s="89"/>
      <c r="E18" s="45"/>
      <c r="F18" s="45"/>
      <c r="G18" s="45"/>
      <c r="H18" s="45"/>
      <c r="I18" s="45"/>
    </row>
    <row r="19" spans="1:12">
      <c r="A19" s="43"/>
      <c r="B19" s="90" t="s">
        <v>206</v>
      </c>
      <c r="C19" s="43"/>
      <c r="D19" s="89"/>
      <c r="E19" s="45"/>
      <c r="F19" s="45"/>
      <c r="G19" s="45"/>
      <c r="H19" s="45"/>
      <c r="I19" s="45"/>
    </row>
    <row r="20" spans="1:12" ht="12.75" customHeight="1">
      <c r="A20" s="43"/>
      <c r="B20" s="40"/>
      <c r="C20" s="43"/>
      <c r="D20" s="89"/>
      <c r="E20" s="45"/>
      <c r="F20" s="45"/>
      <c r="G20" s="45"/>
      <c r="H20" s="45"/>
      <c r="I20" s="45"/>
    </row>
    <row r="21" spans="1:12" ht="26.25" customHeight="1">
      <c r="A21" s="43">
        <v>3</v>
      </c>
      <c r="B21" s="40" t="s">
        <v>207</v>
      </c>
      <c r="C21" s="43" t="s">
        <v>200</v>
      </c>
      <c r="D21" s="56">
        <v>225</v>
      </c>
      <c r="E21" s="56"/>
      <c r="F21" s="56"/>
      <c r="G21" s="42"/>
      <c r="H21" s="42"/>
      <c r="I21" s="42"/>
    </row>
    <row r="22" spans="1:12" ht="12.75" customHeight="1">
      <c r="A22" s="43"/>
      <c r="B22" s="40"/>
      <c r="C22" s="43"/>
      <c r="D22" s="210"/>
      <c r="E22" s="42"/>
      <c r="F22" s="42"/>
      <c r="G22" s="42"/>
      <c r="H22" s="42"/>
      <c r="I22" s="42"/>
    </row>
    <row r="23" spans="1:12">
      <c r="A23" s="43"/>
      <c r="B23" s="36" t="s">
        <v>208</v>
      </c>
      <c r="C23" s="43"/>
      <c r="D23" s="210"/>
      <c r="E23" s="42"/>
      <c r="F23" s="42"/>
      <c r="G23" s="42"/>
      <c r="H23" s="42"/>
      <c r="I23" s="42"/>
    </row>
    <row r="24" spans="1:12">
      <c r="A24" s="43"/>
      <c r="B24" s="36"/>
      <c r="C24" s="43"/>
      <c r="D24" s="210"/>
      <c r="E24" s="42"/>
      <c r="F24" s="42"/>
      <c r="G24" s="42"/>
      <c r="H24" s="42"/>
      <c r="I24" s="42"/>
    </row>
    <row r="25" spans="1:12" ht="14.25">
      <c r="A25" s="43">
        <v>4</v>
      </c>
      <c r="B25" s="40" t="s">
        <v>305</v>
      </c>
      <c r="C25" s="41" t="s">
        <v>68</v>
      </c>
      <c r="D25" s="56">
        <v>765</v>
      </c>
      <c r="E25" s="42"/>
      <c r="F25" s="42"/>
      <c r="G25" s="42"/>
      <c r="H25" s="42"/>
      <c r="I25" s="42"/>
    </row>
    <row r="26" spans="1:12">
      <c r="A26" s="43"/>
      <c r="B26" s="36"/>
      <c r="C26" s="43"/>
      <c r="D26" s="210"/>
      <c r="E26" s="42"/>
      <c r="F26" s="42"/>
      <c r="G26" s="42"/>
      <c r="H26" s="42"/>
      <c r="I26" s="42"/>
    </row>
    <row r="27" spans="1:12" ht="66.599999999999994" customHeight="1">
      <c r="A27" s="43">
        <v>5</v>
      </c>
      <c r="B27" s="40" t="s">
        <v>306</v>
      </c>
      <c r="C27" s="43" t="s">
        <v>68</v>
      </c>
      <c r="D27" s="56">
        <v>765</v>
      </c>
      <c r="E27" s="42"/>
      <c r="F27" s="42"/>
      <c r="G27" s="42"/>
      <c r="H27" s="42"/>
      <c r="I27" s="42"/>
      <c r="L27" s="260"/>
    </row>
    <row r="28" spans="1:12" ht="12.75" customHeight="1">
      <c r="A28" s="43"/>
      <c r="B28" s="40"/>
      <c r="C28" s="43"/>
      <c r="D28" s="210"/>
      <c r="E28" s="42"/>
      <c r="F28" s="42"/>
      <c r="G28" s="42"/>
      <c r="H28" s="42"/>
      <c r="I28" s="42"/>
      <c r="L28" s="260"/>
    </row>
    <row r="29" spans="1:12">
      <c r="A29" s="43"/>
      <c r="B29" s="90" t="s">
        <v>206</v>
      </c>
      <c r="C29" s="43"/>
      <c r="D29" s="210"/>
      <c r="E29" s="42"/>
      <c r="F29" s="42"/>
      <c r="G29" s="42"/>
      <c r="H29" s="42"/>
      <c r="I29" s="42"/>
    </row>
    <row r="30" spans="1:12" ht="12.75" customHeight="1">
      <c r="A30" s="43"/>
      <c r="B30" s="43"/>
      <c r="C30" s="43"/>
      <c r="D30" s="41"/>
      <c r="E30" s="41"/>
      <c r="F30" s="41"/>
      <c r="G30" s="41"/>
      <c r="H30" s="41"/>
      <c r="I30" s="41"/>
    </row>
    <row r="31" spans="1:12" ht="33" customHeight="1">
      <c r="A31" s="43">
        <v>6</v>
      </c>
      <c r="B31" s="91" t="s">
        <v>207</v>
      </c>
      <c r="C31" s="43" t="s">
        <v>200</v>
      </c>
      <c r="D31" s="66">
        <v>200</v>
      </c>
      <c r="E31" s="56"/>
      <c r="F31" s="56"/>
      <c r="G31" s="42"/>
      <c r="H31" s="42"/>
      <c r="I31" s="42"/>
    </row>
    <row r="32" spans="1:12" ht="13.15" customHeight="1">
      <c r="A32" s="43"/>
      <c r="B32" s="91"/>
      <c r="C32" s="43"/>
      <c r="D32" s="42"/>
      <c r="E32" s="42"/>
      <c r="F32" s="42"/>
      <c r="G32" s="42"/>
      <c r="H32" s="42"/>
      <c r="I32" s="42"/>
    </row>
    <row r="33" spans="1:13" ht="13.15" customHeight="1">
      <c r="A33" s="43"/>
      <c r="B33" s="36" t="s">
        <v>209</v>
      </c>
      <c r="C33" s="43"/>
      <c r="D33" s="210"/>
      <c r="E33" s="42"/>
      <c r="F33" s="42"/>
      <c r="G33" s="42"/>
      <c r="H33" s="42"/>
      <c r="I33" s="42"/>
    </row>
    <row r="34" spans="1:13" ht="13.15" customHeight="1">
      <c r="A34" s="43"/>
      <c r="B34" s="36"/>
      <c r="C34" s="43"/>
      <c r="D34" s="210"/>
      <c r="E34" s="42"/>
      <c r="F34" s="42"/>
      <c r="G34" s="42"/>
      <c r="H34" s="42"/>
      <c r="I34" s="42"/>
    </row>
    <row r="35" spans="1:13" ht="14.25">
      <c r="A35" s="43">
        <v>7</v>
      </c>
      <c r="B35" s="40" t="s">
        <v>305</v>
      </c>
      <c r="C35" s="41" t="s">
        <v>68</v>
      </c>
      <c r="D35" s="56">
        <v>765</v>
      </c>
      <c r="E35" s="42"/>
      <c r="F35" s="42"/>
      <c r="G35" s="42"/>
      <c r="H35" s="42"/>
      <c r="I35" s="42"/>
    </row>
    <row r="36" spans="1:13" ht="13.15" customHeight="1">
      <c r="A36" s="43"/>
      <c r="B36" s="36"/>
      <c r="C36" s="43"/>
      <c r="D36" s="210"/>
      <c r="E36" s="42"/>
      <c r="F36" s="42"/>
      <c r="G36" s="42"/>
      <c r="H36" s="42"/>
      <c r="I36" s="42"/>
    </row>
    <row r="37" spans="1:13" ht="67.900000000000006" customHeight="1">
      <c r="A37" s="43">
        <v>8</v>
      </c>
      <c r="B37" s="40" t="s">
        <v>308</v>
      </c>
      <c r="C37" s="43" t="s">
        <v>68</v>
      </c>
      <c r="D37" s="56">
        <v>765</v>
      </c>
      <c r="E37" s="42"/>
      <c r="F37" s="42"/>
      <c r="G37" s="42"/>
      <c r="H37" s="42"/>
      <c r="I37" s="42"/>
    </row>
    <row r="38" spans="1:13" ht="13.15" customHeight="1">
      <c r="A38" s="43"/>
      <c r="B38" s="40"/>
      <c r="C38" s="43"/>
      <c r="D38" s="210"/>
      <c r="E38" s="42"/>
      <c r="F38" s="42"/>
      <c r="G38" s="42"/>
      <c r="H38" s="42"/>
      <c r="I38" s="42"/>
    </row>
    <row r="39" spans="1:13" ht="13.15" customHeight="1">
      <c r="A39" s="43"/>
      <c r="B39" s="90" t="s">
        <v>206</v>
      </c>
      <c r="C39" s="43"/>
      <c r="D39" s="210"/>
      <c r="E39" s="42"/>
      <c r="F39" s="42"/>
      <c r="G39" s="42"/>
      <c r="H39" s="42"/>
      <c r="I39" s="42"/>
    </row>
    <row r="40" spans="1:13" ht="13.15" customHeight="1">
      <c r="A40" s="43"/>
      <c r="B40" s="43"/>
      <c r="C40" s="43"/>
      <c r="D40" s="41"/>
      <c r="E40" s="41"/>
      <c r="F40" s="41"/>
      <c r="G40" s="41"/>
      <c r="H40" s="41"/>
      <c r="I40" s="41"/>
    </row>
    <row r="41" spans="1:13" ht="27.6" customHeight="1">
      <c r="A41" s="43">
        <v>9</v>
      </c>
      <c r="B41" s="91" t="s">
        <v>207</v>
      </c>
      <c r="C41" s="43" t="s">
        <v>200</v>
      </c>
      <c r="D41" s="66">
        <v>165</v>
      </c>
      <c r="E41" s="56"/>
      <c r="F41" s="56"/>
      <c r="G41" s="42"/>
      <c r="H41" s="42"/>
      <c r="I41" s="42"/>
    </row>
    <row r="42" spans="1:13" ht="12.6" customHeight="1">
      <c r="A42" s="43"/>
      <c r="B42" s="91"/>
      <c r="C42" s="43"/>
      <c r="D42" s="66"/>
      <c r="E42" s="56"/>
      <c r="F42" s="56"/>
      <c r="G42" s="42"/>
      <c r="H42" s="42"/>
      <c r="I42" s="42"/>
    </row>
    <row r="43" spans="1:13" ht="16.899999999999999" customHeight="1">
      <c r="A43" s="43"/>
      <c r="B43" s="95" t="s">
        <v>210</v>
      </c>
      <c r="C43" s="43"/>
      <c r="D43" s="210"/>
      <c r="E43" s="42"/>
      <c r="F43" s="42"/>
      <c r="G43" s="42"/>
      <c r="H43" s="42"/>
      <c r="I43" s="42"/>
    </row>
    <row r="44" spans="1:13" ht="39" customHeight="1">
      <c r="A44" s="43"/>
      <c r="B44" s="40" t="s">
        <v>211</v>
      </c>
      <c r="C44" s="43" t="s">
        <v>80</v>
      </c>
      <c r="D44" s="210"/>
      <c r="E44" s="42"/>
      <c r="F44" s="42"/>
      <c r="G44" s="42"/>
      <c r="H44" s="42"/>
      <c r="I44" s="42"/>
    </row>
    <row r="45" spans="1:13" ht="9.6" customHeight="1">
      <c r="A45" s="43"/>
      <c r="B45" s="40"/>
      <c r="C45" s="43"/>
      <c r="D45" s="210"/>
      <c r="E45" s="42"/>
      <c r="F45" s="42"/>
      <c r="G45" s="42"/>
      <c r="H45" s="42"/>
      <c r="I45" s="42"/>
    </row>
    <row r="46" spans="1:13">
      <c r="A46" s="43"/>
      <c r="B46" s="36" t="s">
        <v>212</v>
      </c>
      <c r="C46" s="43"/>
      <c r="D46" s="210"/>
      <c r="E46" s="42"/>
      <c r="F46" s="42"/>
      <c r="G46" s="42"/>
      <c r="H46" s="42"/>
      <c r="I46" s="42"/>
    </row>
    <row r="47" spans="1:13">
      <c r="A47" s="43"/>
      <c r="B47" s="36"/>
      <c r="C47" s="43"/>
      <c r="D47" s="210"/>
      <c r="E47" s="42"/>
      <c r="F47" s="42"/>
      <c r="G47" s="42"/>
      <c r="H47" s="42"/>
      <c r="I47" s="42"/>
    </row>
    <row r="48" spans="1:13" ht="42" customHeight="1">
      <c r="A48" s="43"/>
      <c r="B48" s="40" t="s">
        <v>213</v>
      </c>
      <c r="C48" s="43" t="s">
        <v>80</v>
      </c>
      <c r="D48" s="89"/>
      <c r="E48" s="45"/>
      <c r="F48" s="45"/>
      <c r="G48" s="45"/>
      <c r="H48" s="45"/>
      <c r="I48" s="45"/>
      <c r="L48" s="85"/>
      <c r="M48" s="85"/>
    </row>
    <row r="49" spans="1:14" ht="8.4499999999999993" customHeight="1">
      <c r="A49" s="43"/>
      <c r="B49" s="40"/>
      <c r="C49" s="43"/>
      <c r="D49" s="89"/>
      <c r="E49" s="45"/>
      <c r="F49" s="45"/>
      <c r="G49" s="45"/>
      <c r="H49" s="45"/>
      <c r="I49" s="45"/>
      <c r="M49" s="85"/>
    </row>
    <row r="50" spans="1:14" ht="14.25">
      <c r="A50" s="43">
        <v>10</v>
      </c>
      <c r="B50" s="40" t="s">
        <v>214</v>
      </c>
      <c r="C50" s="43" t="s">
        <v>68</v>
      </c>
      <c r="D50" s="45">
        <v>1220</v>
      </c>
      <c r="E50" s="45"/>
      <c r="F50" s="45"/>
      <c r="G50" s="42"/>
      <c r="H50" s="42"/>
      <c r="I50" s="42"/>
      <c r="M50" s="260"/>
      <c r="N50" s="260"/>
    </row>
    <row r="51" spans="1:14" ht="6.6" customHeight="1">
      <c r="A51" s="43"/>
      <c r="B51" s="40"/>
      <c r="C51" s="43"/>
      <c r="D51" s="45"/>
      <c r="E51" s="45"/>
      <c r="F51" s="45"/>
      <c r="G51" s="45"/>
      <c r="H51" s="45"/>
      <c r="I51" s="45"/>
    </row>
    <row r="52" spans="1:14">
      <c r="A52" s="43"/>
      <c r="B52" s="36" t="s">
        <v>215</v>
      </c>
      <c r="C52" s="43"/>
      <c r="D52" s="45"/>
      <c r="E52" s="45"/>
      <c r="F52" s="45"/>
      <c r="G52" s="45"/>
      <c r="H52" s="45"/>
      <c r="I52" s="45"/>
    </row>
    <row r="53" spans="1:14" ht="9.6" customHeight="1">
      <c r="A53" s="43"/>
      <c r="B53" s="91"/>
      <c r="C53" s="43"/>
      <c r="D53" s="45"/>
      <c r="E53" s="45"/>
      <c r="F53" s="45"/>
      <c r="G53" s="45"/>
      <c r="H53" s="45"/>
      <c r="I53" s="45"/>
    </row>
    <row r="54" spans="1:14" ht="39" customHeight="1">
      <c r="A54" s="43"/>
      <c r="B54" s="40" t="s">
        <v>216</v>
      </c>
      <c r="C54" s="43" t="s">
        <v>80</v>
      </c>
      <c r="D54" s="89"/>
      <c r="E54" s="45"/>
      <c r="F54" s="45"/>
      <c r="G54" s="45"/>
      <c r="H54" s="45"/>
      <c r="I54" s="45"/>
    </row>
    <row r="55" spans="1:14" ht="7.9" customHeight="1">
      <c r="A55" s="43"/>
      <c r="B55" s="40"/>
      <c r="C55" s="43"/>
      <c r="D55" s="89"/>
      <c r="E55" s="45"/>
      <c r="F55" s="45"/>
      <c r="G55" s="45"/>
      <c r="H55" s="45"/>
      <c r="I55" s="45"/>
    </row>
    <row r="56" spans="1:14" ht="14.25">
      <c r="A56" s="43">
        <v>11</v>
      </c>
      <c r="B56" s="40" t="s">
        <v>217</v>
      </c>
      <c r="C56" s="43" t="s">
        <v>68</v>
      </c>
      <c r="D56" s="25">
        <v>1470</v>
      </c>
      <c r="E56" s="45"/>
      <c r="F56" s="45"/>
      <c r="G56" s="42"/>
      <c r="H56" s="42"/>
      <c r="I56" s="42"/>
    </row>
    <row r="57" spans="1:14" ht="7.9" customHeight="1">
      <c r="A57" s="43"/>
      <c r="B57" s="40"/>
      <c r="C57" s="43"/>
      <c r="D57" s="89"/>
      <c r="E57" s="45"/>
      <c r="F57" s="45"/>
      <c r="G57" s="45"/>
      <c r="H57" s="45"/>
      <c r="I57" s="45"/>
    </row>
    <row r="58" spans="1:14">
      <c r="A58" s="43"/>
      <c r="B58" s="36" t="s">
        <v>218</v>
      </c>
      <c r="C58" s="43"/>
      <c r="D58" s="89"/>
      <c r="E58" s="45"/>
      <c r="F58" s="45"/>
      <c r="G58" s="45"/>
      <c r="H58" s="45"/>
      <c r="I58" s="45"/>
    </row>
    <row r="59" spans="1:14" ht="8.4499999999999993" customHeight="1">
      <c r="A59" s="43"/>
      <c r="B59" s="40"/>
      <c r="C59" s="43"/>
      <c r="D59" s="89"/>
      <c r="E59" s="45"/>
      <c r="F59" s="45"/>
      <c r="G59" s="45"/>
      <c r="H59" s="45"/>
      <c r="I59" s="45"/>
    </row>
    <row r="60" spans="1:14" ht="52.15" customHeight="1">
      <c r="A60" s="43"/>
      <c r="B60" s="40" t="s">
        <v>219</v>
      </c>
      <c r="C60" s="43" t="s">
        <v>80</v>
      </c>
      <c r="D60" s="89"/>
      <c r="E60" s="45"/>
      <c r="F60" s="45"/>
      <c r="G60" s="45"/>
      <c r="H60" s="45"/>
      <c r="I60" s="45"/>
    </row>
    <row r="61" spans="1:14" ht="9" customHeight="1">
      <c r="A61" s="43"/>
      <c r="B61" s="40"/>
      <c r="C61" s="43"/>
      <c r="D61" s="89"/>
      <c r="E61" s="45"/>
      <c r="F61" s="45"/>
      <c r="G61" s="45"/>
      <c r="H61" s="45"/>
      <c r="I61" s="45"/>
    </row>
    <row r="62" spans="1:14" ht="14.25">
      <c r="A62" s="43">
        <v>12</v>
      </c>
      <c r="B62" s="40" t="s">
        <v>220</v>
      </c>
      <c r="C62" s="43" t="s">
        <v>68</v>
      </c>
      <c r="D62" s="25">
        <v>135</v>
      </c>
      <c r="E62" s="45"/>
      <c r="F62" s="45"/>
      <c r="G62" s="42"/>
      <c r="H62" s="42"/>
      <c r="I62" s="42"/>
      <c r="M62" s="85"/>
    </row>
    <row r="63" spans="1:14" ht="9" customHeight="1">
      <c r="A63" s="43"/>
      <c r="B63" s="40"/>
      <c r="C63" s="43"/>
      <c r="D63" s="89"/>
      <c r="E63" s="45"/>
      <c r="F63" s="45"/>
      <c r="G63" s="45"/>
      <c r="H63" s="45"/>
      <c r="I63" s="45"/>
      <c r="M63" s="85"/>
    </row>
    <row r="64" spans="1:14" ht="14.25">
      <c r="A64" s="43">
        <v>13</v>
      </c>
      <c r="B64" s="40" t="s">
        <v>221</v>
      </c>
      <c r="C64" s="43" t="s">
        <v>68</v>
      </c>
      <c r="D64" s="25">
        <v>135</v>
      </c>
      <c r="E64" s="45"/>
      <c r="F64" s="45"/>
      <c r="G64" s="42"/>
      <c r="H64" s="42"/>
      <c r="I64" s="42"/>
      <c r="M64" s="85"/>
    </row>
    <row r="65" spans="1:14" ht="10.15" customHeight="1">
      <c r="A65" s="43"/>
      <c r="B65" s="91"/>
      <c r="C65" s="43"/>
      <c r="D65" s="25"/>
      <c r="E65" s="45"/>
      <c r="F65" s="45"/>
      <c r="G65" s="45"/>
      <c r="H65" s="45"/>
      <c r="I65" s="45"/>
      <c r="M65" s="85"/>
      <c r="N65" s="260"/>
    </row>
    <row r="66" spans="1:14" ht="14.25">
      <c r="A66" s="43">
        <v>14</v>
      </c>
      <c r="B66" s="40" t="s">
        <v>222</v>
      </c>
      <c r="C66" s="43" t="s">
        <v>68</v>
      </c>
      <c r="D66" s="25">
        <v>135</v>
      </c>
      <c r="E66" s="45"/>
      <c r="F66" s="45"/>
      <c r="G66" s="42"/>
      <c r="H66" s="42"/>
      <c r="I66" s="42"/>
      <c r="N66" s="260"/>
    </row>
    <row r="67" spans="1:14">
      <c r="A67" s="43"/>
      <c r="B67" s="40"/>
      <c r="C67" s="43"/>
      <c r="D67" s="25"/>
      <c r="E67" s="45"/>
      <c r="F67" s="45"/>
      <c r="G67" s="45"/>
      <c r="H67" s="45"/>
      <c r="I67" s="45"/>
    </row>
    <row r="68" spans="1:14" ht="9" customHeight="1">
      <c r="A68" s="89"/>
      <c r="B68" s="89"/>
      <c r="C68" s="89"/>
      <c r="D68" s="212"/>
      <c r="E68" s="89"/>
      <c r="F68" s="89"/>
      <c r="G68" s="89"/>
      <c r="H68" s="89"/>
      <c r="I68" s="89"/>
    </row>
    <row r="69" spans="1:14" ht="12.75" customHeight="1">
      <c r="A69" s="43"/>
      <c r="B69" s="95" t="s">
        <v>223</v>
      </c>
      <c r="C69" s="89"/>
      <c r="D69" s="212"/>
      <c r="E69" s="89"/>
      <c r="F69" s="89"/>
      <c r="G69" s="89"/>
      <c r="H69" s="89"/>
      <c r="I69" s="89"/>
    </row>
    <row r="70" spans="1:14" ht="7.9" customHeight="1">
      <c r="A70" s="43"/>
      <c r="B70" s="40"/>
      <c r="C70" s="43"/>
      <c r="D70" s="212"/>
      <c r="E70" s="45"/>
      <c r="F70" s="45"/>
      <c r="G70" s="45"/>
      <c r="H70" s="45"/>
      <c r="I70" s="45"/>
    </row>
    <row r="71" spans="1:14" ht="50.45" customHeight="1">
      <c r="A71" s="43"/>
      <c r="B71" s="40" t="s">
        <v>224</v>
      </c>
      <c r="C71" s="43" t="s">
        <v>80</v>
      </c>
      <c r="D71" s="212"/>
      <c r="E71" s="45"/>
      <c r="F71" s="45"/>
      <c r="G71" s="45"/>
      <c r="H71" s="45"/>
      <c r="I71" s="45"/>
    </row>
    <row r="72" spans="1:14" ht="7.15" customHeight="1">
      <c r="A72" s="43"/>
      <c r="B72" s="40"/>
      <c r="C72" s="43"/>
      <c r="D72" s="212"/>
      <c r="E72" s="45"/>
      <c r="F72" s="45"/>
      <c r="G72" s="45"/>
      <c r="H72" s="45"/>
      <c r="I72" s="45"/>
    </row>
    <row r="73" spans="1:14" ht="12.75" customHeight="1">
      <c r="A73" s="43">
        <v>16</v>
      </c>
      <c r="B73" s="40" t="s">
        <v>309</v>
      </c>
      <c r="C73" s="43" t="s">
        <v>68</v>
      </c>
      <c r="D73" s="25">
        <v>45</v>
      </c>
      <c r="E73" s="45"/>
      <c r="F73" s="45"/>
      <c r="G73" s="42"/>
      <c r="H73" s="42"/>
      <c r="I73" s="42"/>
    </row>
    <row r="74" spans="1:14" ht="6.6" customHeight="1">
      <c r="A74" s="43"/>
      <c r="B74" s="40"/>
      <c r="C74" s="43"/>
      <c r="D74" s="212"/>
      <c r="E74" s="45"/>
      <c r="F74" s="45"/>
      <c r="G74" s="45"/>
      <c r="H74" s="45"/>
      <c r="I74" s="45"/>
    </row>
    <row r="75" spans="1:14" ht="12.75" customHeight="1">
      <c r="A75" s="43">
        <v>17</v>
      </c>
      <c r="B75" s="40" t="s">
        <v>310</v>
      </c>
      <c r="C75" s="43" t="s">
        <v>68</v>
      </c>
      <c r="D75" s="25">
        <v>45</v>
      </c>
      <c r="E75" s="45"/>
      <c r="F75" s="45"/>
      <c r="G75" s="42"/>
      <c r="H75" s="42"/>
      <c r="I75" s="42"/>
    </row>
    <row r="76" spans="1:14" ht="7.9" customHeight="1">
      <c r="A76" s="43"/>
      <c r="B76" s="40"/>
      <c r="C76" s="43"/>
      <c r="D76" s="212"/>
      <c r="E76" s="45"/>
      <c r="F76" s="45"/>
      <c r="G76" s="45"/>
      <c r="H76" s="45"/>
      <c r="I76" s="45"/>
    </row>
    <row r="77" spans="1:14" ht="12.75" customHeight="1">
      <c r="A77" s="43">
        <v>18</v>
      </c>
      <c r="B77" s="40" t="s">
        <v>209</v>
      </c>
      <c r="C77" s="43" t="s">
        <v>68</v>
      </c>
      <c r="D77" s="25">
        <v>765</v>
      </c>
      <c r="E77" s="45"/>
      <c r="F77" s="45"/>
      <c r="G77" s="42"/>
      <c r="H77" s="42"/>
      <c r="I77" s="42"/>
    </row>
    <row r="78" spans="1:14" ht="9" customHeight="1">
      <c r="A78" s="43"/>
      <c r="B78" s="40"/>
      <c r="C78" s="43"/>
      <c r="D78" s="212"/>
      <c r="E78" s="45"/>
      <c r="F78" s="45"/>
      <c r="G78" s="45"/>
      <c r="H78" s="45"/>
      <c r="I78" s="45"/>
    </row>
    <row r="79" spans="1:14" ht="13.9" customHeight="1">
      <c r="A79" s="43"/>
      <c r="B79" s="40"/>
      <c r="C79" s="43"/>
      <c r="D79" s="25"/>
      <c r="E79" s="45"/>
      <c r="F79" s="45"/>
      <c r="G79" s="45"/>
      <c r="H79" s="45"/>
      <c r="I79" s="45"/>
    </row>
    <row r="80" spans="1:14" ht="13.9" customHeight="1">
      <c r="A80" s="43"/>
      <c r="B80" s="40"/>
      <c r="C80" s="43"/>
      <c r="D80" s="25"/>
      <c r="E80" s="45"/>
      <c r="F80" s="45"/>
      <c r="G80" s="45"/>
      <c r="H80" s="45"/>
      <c r="I80" s="45"/>
    </row>
    <row r="81" spans="1:9" ht="13.9" customHeight="1">
      <c r="A81" s="43"/>
      <c r="B81" s="40"/>
      <c r="C81" s="43"/>
      <c r="D81" s="25"/>
      <c r="E81" s="45"/>
      <c r="F81" s="45"/>
      <c r="G81" s="45"/>
      <c r="H81" s="45"/>
      <c r="I81" s="45"/>
    </row>
    <row r="82" spans="1:9" ht="13.9" customHeight="1">
      <c r="A82" s="43"/>
      <c r="B82" s="40"/>
      <c r="C82" s="43"/>
      <c r="D82" s="25"/>
      <c r="E82" s="45"/>
      <c r="F82" s="45"/>
      <c r="G82" s="45"/>
      <c r="H82" s="45"/>
      <c r="I82" s="45"/>
    </row>
    <row r="83" spans="1:9" ht="13.9" customHeight="1">
      <c r="A83" s="43"/>
      <c r="B83" s="40"/>
      <c r="C83" s="43"/>
      <c r="D83" s="25"/>
      <c r="E83" s="45"/>
      <c r="F83" s="45"/>
      <c r="G83" s="45"/>
      <c r="H83" s="45"/>
      <c r="I83" s="45"/>
    </row>
    <row r="84" spans="1:9" ht="13.9" customHeight="1">
      <c r="A84" s="43"/>
      <c r="B84" s="40"/>
      <c r="C84" s="43"/>
      <c r="D84" s="25"/>
      <c r="E84" s="45"/>
      <c r="F84" s="45"/>
      <c r="G84" s="45"/>
      <c r="H84" s="45"/>
      <c r="I84" s="45"/>
    </row>
    <row r="85" spans="1:9" ht="13.9" customHeight="1">
      <c r="A85" s="43"/>
      <c r="B85" s="40"/>
      <c r="C85" s="43"/>
      <c r="D85" s="25"/>
      <c r="E85" s="45"/>
      <c r="F85" s="45"/>
      <c r="G85" s="45"/>
      <c r="H85" s="45"/>
      <c r="I85" s="45"/>
    </row>
    <row r="86" spans="1:9" ht="13.9" customHeight="1">
      <c r="A86" s="43"/>
      <c r="B86" s="40"/>
      <c r="C86" s="43"/>
      <c r="D86" s="25"/>
      <c r="E86" s="45"/>
      <c r="F86" s="45"/>
      <c r="G86" s="45"/>
      <c r="H86" s="45"/>
      <c r="I86" s="45"/>
    </row>
    <row r="87" spans="1:9" ht="9" customHeight="1">
      <c r="A87" s="43"/>
      <c r="B87" s="40"/>
      <c r="C87" s="43"/>
      <c r="D87" s="89"/>
      <c r="E87" s="45"/>
      <c r="F87" s="45"/>
      <c r="G87" s="45"/>
      <c r="H87" s="45"/>
      <c r="I87" s="45"/>
    </row>
    <row r="88" spans="1:9" ht="26.25" thickBot="1">
      <c r="A88" s="43"/>
      <c r="B88" s="46" t="s">
        <v>225</v>
      </c>
      <c r="C88" s="43"/>
      <c r="D88" s="89"/>
      <c r="E88" s="45"/>
      <c r="F88" s="45"/>
      <c r="G88" s="96"/>
      <c r="H88" s="96"/>
      <c r="I88" s="96"/>
    </row>
    <row r="89" spans="1:9" ht="8.4499999999999993" customHeight="1" thickTop="1">
      <c r="A89" s="93"/>
      <c r="B89" s="214"/>
      <c r="C89" s="97"/>
      <c r="D89" s="94"/>
      <c r="E89" s="79"/>
      <c r="F89" s="79"/>
      <c r="G89" s="79"/>
      <c r="H89" s="79"/>
      <c r="I89" s="79"/>
    </row>
  </sheetData>
  <pageMargins left="0.74803149606299202" right="0.74803149606299202" top="0.74803149606299202" bottom="0.74803149606299202" header="0.31496062992126" footer="0.31496062992126"/>
  <pageSetup paperSize="9" scale="70" orientation="portrait" r:id="rId1"/>
  <headerFooter alignWithMargins="0">
    <oddFooter>&amp;C&amp;P</oddFooter>
  </headerFooter>
  <rowBreaks count="1" manualBreakCount="1">
    <brk id="42"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I45"/>
  <sheetViews>
    <sheetView view="pageBreakPreview" topLeftCell="A7" zoomScaleNormal="100" workbookViewId="0">
      <selection activeCell="H18" sqref="H18"/>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304</v>
      </c>
    </row>
    <row r="2" spans="1:9">
      <c r="A2" s="220"/>
      <c r="B2" s="221"/>
      <c r="C2" s="220"/>
      <c r="D2" s="222"/>
      <c r="E2" s="223"/>
      <c r="F2" s="223"/>
      <c r="G2" s="223"/>
      <c r="H2" s="223"/>
      <c r="I2" s="223"/>
    </row>
    <row r="3" spans="1:9" ht="13.15" customHeight="1">
      <c r="A3" s="224" t="s">
        <v>24</v>
      </c>
      <c r="B3" s="225" t="s">
        <v>235</v>
      </c>
      <c r="C3" s="224"/>
      <c r="D3" s="223"/>
      <c r="E3" s="224"/>
      <c r="F3" s="224"/>
      <c r="G3" s="224"/>
      <c r="H3" s="224"/>
      <c r="I3" s="224"/>
    </row>
    <row r="4" spans="1:9">
      <c r="A4" s="224"/>
      <c r="B4" s="225"/>
      <c r="C4" s="224"/>
      <c r="D4" s="223"/>
      <c r="E4" s="226"/>
      <c r="F4" s="226"/>
      <c r="G4" s="226"/>
      <c r="H4" s="226"/>
      <c r="I4" s="226"/>
    </row>
    <row r="5" spans="1:9" ht="13.9" customHeight="1">
      <c r="A5" s="224"/>
      <c r="B5" s="227" t="s">
        <v>236</v>
      </c>
      <c r="C5" s="224" t="s">
        <v>80</v>
      </c>
      <c r="D5" s="223"/>
      <c r="E5" s="226"/>
      <c r="F5" s="226"/>
      <c r="G5" s="226"/>
      <c r="H5" s="226"/>
      <c r="I5" s="226"/>
    </row>
    <row r="6" spans="1:9">
      <c r="A6" s="224"/>
      <c r="B6" s="227"/>
      <c r="C6" s="224"/>
      <c r="D6" s="223"/>
      <c r="E6" s="226"/>
      <c r="F6" s="226"/>
      <c r="G6" s="226"/>
      <c r="H6" s="226"/>
      <c r="I6" s="226"/>
    </row>
    <row r="7" spans="1:9" ht="28.15" customHeight="1">
      <c r="A7" s="224"/>
      <c r="B7" s="227" t="s">
        <v>237</v>
      </c>
      <c r="C7" s="224" t="s">
        <v>80</v>
      </c>
      <c r="D7" s="223"/>
      <c r="E7" s="226"/>
      <c r="F7" s="226"/>
      <c r="G7" s="226"/>
      <c r="H7" s="226"/>
      <c r="I7" s="226"/>
    </row>
    <row r="8" spans="1:9">
      <c r="A8" s="224"/>
      <c r="B8" s="227"/>
      <c r="C8" s="224"/>
      <c r="D8" s="223"/>
      <c r="E8" s="226"/>
      <c r="F8" s="226"/>
      <c r="G8" s="226"/>
      <c r="H8" s="226"/>
      <c r="I8" s="226"/>
    </row>
    <row r="9" spans="1:9" ht="38.25">
      <c r="A9" s="224"/>
      <c r="B9" s="227" t="s">
        <v>238</v>
      </c>
      <c r="C9" s="224" t="s">
        <v>80</v>
      </c>
      <c r="D9" s="223"/>
      <c r="E9" s="226"/>
      <c r="F9" s="226"/>
      <c r="G9" s="226"/>
      <c r="H9" s="226"/>
      <c r="I9" s="226"/>
    </row>
    <row r="10" spans="1:9">
      <c r="A10" s="224"/>
      <c r="B10" s="227"/>
      <c r="C10" s="224"/>
      <c r="D10" s="223"/>
      <c r="E10" s="226"/>
      <c r="F10" s="226"/>
      <c r="G10" s="226"/>
      <c r="H10" s="226"/>
      <c r="I10" s="226"/>
    </row>
    <row r="11" spans="1:9" ht="63.75">
      <c r="A11" s="224"/>
      <c r="B11" s="227" t="s">
        <v>239</v>
      </c>
      <c r="C11" s="224" t="s">
        <v>80</v>
      </c>
      <c r="D11" s="222"/>
      <c r="E11" s="226"/>
      <c r="F11" s="226"/>
      <c r="G11" s="226"/>
      <c r="H11" s="226"/>
      <c r="I11" s="226"/>
    </row>
    <row r="12" spans="1:9">
      <c r="A12" s="224"/>
      <c r="B12" s="227"/>
      <c r="C12" s="224"/>
      <c r="D12" s="222"/>
      <c r="E12" s="226"/>
      <c r="F12" s="226"/>
      <c r="G12" s="226"/>
      <c r="H12" s="226"/>
      <c r="I12" s="226"/>
    </row>
    <row r="13" spans="1:9" ht="38.25">
      <c r="A13" s="228">
        <v>1</v>
      </c>
      <c r="B13" s="229" t="s">
        <v>822</v>
      </c>
      <c r="C13" s="228" t="s">
        <v>240</v>
      </c>
      <c r="D13" s="230">
        <v>730</v>
      </c>
      <c r="E13" s="231"/>
      <c r="F13" s="231"/>
      <c r="G13" s="42"/>
      <c r="H13" s="42"/>
      <c r="I13" s="42"/>
    </row>
    <row r="14" spans="1:9">
      <c r="A14" s="228"/>
      <c r="B14" s="227"/>
      <c r="C14" s="224"/>
      <c r="D14" s="222"/>
      <c r="E14" s="226"/>
      <c r="F14" s="226"/>
      <c r="G14" s="226"/>
      <c r="H14" s="226"/>
      <c r="I14" s="226"/>
    </row>
    <row r="15" spans="1:9" ht="25.5">
      <c r="A15" s="228">
        <v>2</v>
      </c>
      <c r="B15" s="227" t="s">
        <v>241</v>
      </c>
      <c r="C15" s="228" t="s">
        <v>200</v>
      </c>
      <c r="D15" s="232">
        <v>95</v>
      </c>
      <c r="E15" s="231"/>
      <c r="F15" s="231"/>
      <c r="G15" s="42"/>
      <c r="H15" s="42"/>
      <c r="I15" s="42"/>
    </row>
    <row r="16" spans="1:9">
      <c r="A16" s="228"/>
      <c r="B16" s="227"/>
      <c r="C16" s="224"/>
      <c r="D16" s="233"/>
      <c r="E16" s="226"/>
      <c r="F16" s="226"/>
      <c r="G16" s="226"/>
      <c r="H16" s="226"/>
      <c r="I16" s="226"/>
    </row>
    <row r="17" spans="1:9" ht="38.25">
      <c r="A17" s="228">
        <v>3</v>
      </c>
      <c r="B17" s="227" t="s">
        <v>242</v>
      </c>
      <c r="C17" s="228" t="s">
        <v>200</v>
      </c>
      <c r="D17" s="232">
        <v>175</v>
      </c>
      <c r="E17" s="231"/>
      <c r="F17" s="231"/>
      <c r="G17" s="42"/>
      <c r="H17" s="42"/>
      <c r="I17" s="42"/>
    </row>
    <row r="18" spans="1:9">
      <c r="A18" s="228"/>
      <c r="B18" s="227"/>
      <c r="C18" s="224"/>
      <c r="D18" s="222"/>
      <c r="E18" s="224"/>
      <c r="F18" s="224"/>
      <c r="G18" s="224"/>
      <c r="H18" s="224"/>
      <c r="I18" s="224"/>
    </row>
    <row r="19" spans="1:9" ht="38.25">
      <c r="A19" s="228">
        <v>4</v>
      </c>
      <c r="B19" s="227" t="s">
        <v>243</v>
      </c>
      <c r="C19" s="228" t="s">
        <v>200</v>
      </c>
      <c r="D19" s="232">
        <v>95</v>
      </c>
      <c r="E19" s="231"/>
      <c r="F19" s="231"/>
      <c r="G19" s="42"/>
      <c r="H19" s="42"/>
      <c r="I19" s="42"/>
    </row>
    <row r="20" spans="1:9">
      <c r="A20" s="224"/>
      <c r="B20" s="234"/>
      <c r="C20" s="224"/>
      <c r="D20" s="223"/>
      <c r="E20" s="224"/>
      <c r="F20" s="224"/>
      <c r="G20" s="224"/>
      <c r="H20" s="224"/>
      <c r="I20" s="224"/>
    </row>
    <row r="21" spans="1:9" ht="25.5" customHeight="1">
      <c r="A21" s="228">
        <v>5</v>
      </c>
      <c r="B21" s="227" t="s">
        <v>244</v>
      </c>
      <c r="C21" s="228" t="s">
        <v>200</v>
      </c>
      <c r="D21" s="232">
        <v>80</v>
      </c>
      <c r="E21" s="231"/>
      <c r="F21" s="231"/>
      <c r="G21" s="42"/>
      <c r="H21" s="42"/>
      <c r="I21" s="42"/>
    </row>
    <row r="22" spans="1:9">
      <c r="A22" s="224"/>
      <c r="B22" s="234"/>
      <c r="C22" s="224"/>
      <c r="D22" s="223"/>
      <c r="E22" s="224"/>
      <c r="F22" s="224"/>
      <c r="G22" s="224"/>
      <c r="H22" s="224"/>
      <c r="I22" s="224"/>
    </row>
    <row r="23" spans="1:9" ht="25.5" customHeight="1">
      <c r="A23" s="228">
        <v>6</v>
      </c>
      <c r="B23" s="229" t="s">
        <v>487</v>
      </c>
      <c r="C23" s="228" t="s">
        <v>240</v>
      </c>
      <c r="D23" s="230">
        <v>730</v>
      </c>
      <c r="E23" s="231"/>
      <c r="F23" s="231"/>
      <c r="G23" s="42"/>
      <c r="H23" s="42"/>
      <c r="I23" s="42"/>
    </row>
    <row r="24" spans="1:9">
      <c r="A24" s="224"/>
      <c r="B24" s="234"/>
      <c r="C24" s="224"/>
      <c r="D24" s="223"/>
      <c r="E24" s="224"/>
      <c r="F24" s="224"/>
      <c r="G24" s="224"/>
      <c r="H24" s="224"/>
      <c r="I24" s="224"/>
    </row>
    <row r="25" spans="1:9" ht="38.25">
      <c r="A25" s="228">
        <v>7</v>
      </c>
      <c r="B25" s="229" t="s">
        <v>486</v>
      </c>
      <c r="C25" s="62" t="s">
        <v>275</v>
      </c>
      <c r="D25" s="230">
        <v>1</v>
      </c>
      <c r="E25" s="231"/>
      <c r="F25" s="231"/>
      <c r="G25" s="42"/>
      <c r="H25" s="42"/>
      <c r="I25" s="42"/>
    </row>
    <row r="26" spans="1:9" ht="10.9" customHeight="1">
      <c r="A26" s="224"/>
      <c r="B26" s="234"/>
      <c r="C26" s="224"/>
      <c r="D26" s="223"/>
      <c r="E26" s="224"/>
      <c r="F26" s="224"/>
      <c r="G26" s="224"/>
      <c r="H26" s="224"/>
      <c r="I26" s="224"/>
    </row>
    <row r="27" spans="1:9" ht="10.9" customHeight="1">
      <c r="A27" s="224"/>
      <c r="B27" s="234"/>
      <c r="C27" s="224"/>
      <c r="D27" s="223"/>
      <c r="E27" s="224"/>
      <c r="F27" s="224"/>
      <c r="G27" s="224"/>
      <c r="H27" s="224"/>
      <c r="I27" s="224"/>
    </row>
    <row r="28" spans="1:9" ht="10.9" customHeight="1">
      <c r="A28" s="224"/>
      <c r="B28" s="234"/>
      <c r="C28" s="224"/>
      <c r="D28" s="223"/>
      <c r="E28" s="224"/>
      <c r="F28" s="224"/>
      <c r="G28" s="224"/>
      <c r="H28" s="224"/>
      <c r="I28" s="224"/>
    </row>
    <row r="29" spans="1:9" ht="10.9" customHeight="1">
      <c r="A29" s="224"/>
      <c r="B29" s="234"/>
      <c r="C29" s="224"/>
      <c r="D29" s="223"/>
      <c r="E29" s="224"/>
      <c r="F29" s="224"/>
      <c r="G29" s="224"/>
      <c r="H29" s="224"/>
      <c r="I29" s="224"/>
    </row>
    <row r="30" spans="1:9" ht="10.9" customHeight="1">
      <c r="A30" s="224"/>
      <c r="B30" s="234"/>
      <c r="C30" s="224"/>
      <c r="D30" s="223"/>
      <c r="E30" s="224"/>
      <c r="F30" s="224"/>
      <c r="G30" s="224"/>
      <c r="H30" s="224"/>
      <c r="I30" s="224"/>
    </row>
    <row r="31" spans="1:9">
      <c r="A31" s="224"/>
      <c r="B31" s="234"/>
      <c r="C31" s="224"/>
      <c r="D31" s="223"/>
      <c r="E31" s="224"/>
      <c r="F31" s="224"/>
      <c r="G31" s="224"/>
      <c r="H31" s="224"/>
      <c r="I31" s="224"/>
    </row>
    <row r="32" spans="1:9">
      <c r="A32" s="224"/>
      <c r="B32" s="234"/>
      <c r="C32" s="224"/>
      <c r="D32" s="223"/>
      <c r="E32" s="224"/>
      <c r="F32" s="224"/>
      <c r="G32" s="224"/>
      <c r="H32" s="224"/>
      <c r="I32" s="224"/>
    </row>
    <row r="33" spans="1:9">
      <c r="A33" s="224"/>
      <c r="B33" s="234"/>
      <c r="C33" s="224"/>
      <c r="D33" s="223"/>
      <c r="E33" s="224"/>
      <c r="F33" s="224"/>
      <c r="G33" s="224"/>
      <c r="H33" s="224"/>
      <c r="I33" s="224"/>
    </row>
    <row r="34" spans="1:9">
      <c r="A34" s="224"/>
      <c r="B34" s="234"/>
      <c r="C34" s="224"/>
      <c r="D34" s="223"/>
      <c r="E34" s="224"/>
      <c r="F34" s="224"/>
      <c r="G34" s="224"/>
      <c r="H34" s="224"/>
      <c r="I34" s="224"/>
    </row>
    <row r="35" spans="1:9">
      <c r="A35" s="224"/>
      <c r="B35" s="234"/>
      <c r="C35" s="224"/>
      <c r="D35" s="223"/>
      <c r="E35" s="224"/>
      <c r="F35" s="224"/>
      <c r="G35" s="224"/>
      <c r="H35" s="224"/>
      <c r="I35" s="224"/>
    </row>
    <row r="36" spans="1:9">
      <c r="A36" s="224"/>
      <c r="B36" s="234"/>
      <c r="C36" s="224"/>
      <c r="D36" s="223"/>
      <c r="E36" s="224"/>
      <c r="F36" s="224"/>
      <c r="G36" s="224"/>
      <c r="H36" s="224"/>
      <c r="I36" s="224"/>
    </row>
    <row r="37" spans="1:9">
      <c r="A37" s="224"/>
      <c r="B37" s="234"/>
      <c r="C37" s="224"/>
      <c r="D37" s="223"/>
      <c r="E37" s="224"/>
      <c r="F37" s="224"/>
      <c r="G37" s="224"/>
      <c r="H37" s="224"/>
      <c r="I37" s="224"/>
    </row>
    <row r="38" spans="1:9">
      <c r="A38" s="224"/>
      <c r="B38" s="234"/>
      <c r="C38" s="224"/>
      <c r="D38" s="223"/>
      <c r="E38" s="224"/>
      <c r="F38" s="224"/>
      <c r="G38" s="224"/>
      <c r="H38" s="224"/>
      <c r="I38" s="224"/>
    </row>
    <row r="39" spans="1:9">
      <c r="A39" s="224"/>
      <c r="B39" s="234"/>
      <c r="C39" s="224"/>
      <c r="D39" s="223"/>
      <c r="E39" s="224"/>
      <c r="F39" s="224"/>
      <c r="G39" s="224"/>
      <c r="H39" s="224"/>
      <c r="I39" s="224"/>
    </row>
    <row r="40" spans="1:9">
      <c r="A40" s="224"/>
      <c r="B40" s="234"/>
      <c r="C40" s="224"/>
      <c r="D40" s="223"/>
      <c r="E40" s="224"/>
      <c r="F40" s="224"/>
      <c r="G40" s="224"/>
      <c r="H40" s="224"/>
      <c r="I40" s="224"/>
    </row>
    <row r="41" spans="1:9">
      <c r="A41" s="224"/>
      <c r="B41" s="234"/>
      <c r="C41" s="224"/>
      <c r="D41" s="223"/>
      <c r="E41" s="224"/>
      <c r="F41" s="224"/>
      <c r="G41" s="224"/>
      <c r="H41" s="224"/>
      <c r="I41" s="224"/>
    </row>
    <row r="42" spans="1:9">
      <c r="A42" s="224"/>
      <c r="B42" s="234"/>
      <c r="C42" s="224"/>
      <c r="D42" s="223"/>
      <c r="E42" s="224"/>
      <c r="F42" s="224"/>
      <c r="G42" s="224"/>
      <c r="H42" s="224"/>
      <c r="I42" s="224"/>
    </row>
    <row r="43" spans="1:9">
      <c r="A43" s="224"/>
      <c r="B43" s="234"/>
      <c r="C43" s="224"/>
      <c r="D43" s="223"/>
      <c r="E43" s="224"/>
      <c r="F43" s="224"/>
      <c r="G43" s="224"/>
      <c r="H43" s="224"/>
      <c r="I43" s="224"/>
    </row>
    <row r="44" spans="1:9" ht="25.9" customHeight="1" thickBot="1">
      <c r="A44" s="224"/>
      <c r="B44" s="237" t="s">
        <v>245</v>
      </c>
      <c r="C44" s="224"/>
      <c r="D44" s="223"/>
      <c r="E44" s="224"/>
      <c r="F44" s="224"/>
      <c r="G44" s="238"/>
      <c r="H44" s="238"/>
      <c r="I44" s="238"/>
    </row>
    <row r="45" spans="1:9" ht="13.5" thickTop="1">
      <c r="A45" s="239"/>
      <c r="B45" s="240"/>
      <c r="C45" s="241"/>
      <c r="D45" s="242"/>
      <c r="E45" s="239"/>
      <c r="F45" s="239"/>
      <c r="G45" s="239"/>
      <c r="H45" s="239"/>
      <c r="I45"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I47"/>
  <sheetViews>
    <sheetView view="pageBreakPreview" zoomScaleNormal="100" zoomScaleSheetLayoutView="100" workbookViewId="0">
      <selection activeCell="G46" sqref="G46:I46"/>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32" t="s">
        <v>61</v>
      </c>
      <c r="B1" s="33" t="s">
        <v>62</v>
      </c>
      <c r="C1" s="32" t="s">
        <v>63</v>
      </c>
      <c r="D1" s="34" t="s">
        <v>64</v>
      </c>
      <c r="E1" s="261" t="s">
        <v>38</v>
      </c>
      <c r="F1" s="261" t="s">
        <v>39</v>
      </c>
      <c r="G1" s="261" t="s">
        <v>40</v>
      </c>
      <c r="H1" s="261" t="s">
        <v>41</v>
      </c>
      <c r="I1" s="261" t="s">
        <v>304</v>
      </c>
    </row>
    <row r="2" spans="1:9">
      <c r="A2" s="35" t="s">
        <v>22</v>
      </c>
      <c r="B2" s="36" t="s">
        <v>226</v>
      </c>
      <c r="C2" s="37"/>
      <c r="D2" s="38"/>
      <c r="E2" s="39"/>
      <c r="F2" s="39"/>
      <c r="G2" s="39"/>
      <c r="H2" s="39"/>
      <c r="I2" s="39"/>
    </row>
    <row r="3" spans="1:9">
      <c r="A3" s="37"/>
      <c r="B3" s="40"/>
      <c r="C3" s="37"/>
      <c r="D3" s="38"/>
      <c r="E3" s="39"/>
      <c r="F3" s="39"/>
      <c r="G3" s="39"/>
      <c r="H3" s="39"/>
      <c r="I3" s="39"/>
    </row>
    <row r="4" spans="1:9" ht="51.75" customHeight="1">
      <c r="A4" s="37"/>
      <c r="B4" s="40" t="s">
        <v>227</v>
      </c>
      <c r="C4" s="43" t="s">
        <v>80</v>
      </c>
      <c r="D4" s="38"/>
      <c r="E4" s="39"/>
      <c r="F4" s="39"/>
      <c r="G4" s="39"/>
      <c r="H4" s="39"/>
      <c r="I4" s="39"/>
    </row>
    <row r="5" spans="1:9">
      <c r="A5" s="37"/>
      <c r="B5" s="40"/>
      <c r="C5" s="37"/>
      <c r="D5" s="38"/>
      <c r="E5" s="39"/>
      <c r="F5" s="39"/>
      <c r="G5" s="39"/>
      <c r="H5" s="39"/>
      <c r="I5" s="39"/>
    </row>
    <row r="6" spans="1:9" ht="16.5" customHeight="1">
      <c r="A6" s="37"/>
      <c r="B6" s="36" t="s">
        <v>228</v>
      </c>
      <c r="C6" s="37"/>
      <c r="D6" s="38"/>
      <c r="E6" s="39"/>
      <c r="F6" s="39"/>
      <c r="G6" s="39"/>
      <c r="H6" s="39"/>
      <c r="I6" s="39"/>
    </row>
    <row r="7" spans="1:9" ht="22.5" customHeight="1">
      <c r="A7" s="37"/>
      <c r="B7" s="36" t="s">
        <v>229</v>
      </c>
      <c r="C7" s="37"/>
      <c r="D7" s="38"/>
      <c r="E7" s="39"/>
      <c r="F7" s="39"/>
      <c r="G7" s="39"/>
      <c r="H7" s="39"/>
      <c r="I7" s="39"/>
    </row>
    <row r="8" spans="1:9" ht="76.5">
      <c r="A8" s="37"/>
      <c r="B8" s="40" t="s">
        <v>230</v>
      </c>
      <c r="C8" s="43" t="s">
        <v>80</v>
      </c>
      <c r="D8" s="38"/>
      <c r="E8" s="39"/>
      <c r="F8" s="39"/>
      <c r="G8" s="39"/>
      <c r="H8" s="39"/>
      <c r="I8" s="39"/>
    </row>
    <row r="9" spans="1:9">
      <c r="A9" s="37"/>
      <c r="B9" s="40"/>
      <c r="C9" s="43"/>
      <c r="D9" s="38"/>
      <c r="E9" s="39"/>
      <c r="F9" s="39"/>
      <c r="G9" s="39"/>
      <c r="H9" s="39"/>
      <c r="I9" s="39"/>
    </row>
    <row r="10" spans="1:9" ht="14.25">
      <c r="A10" s="37">
        <v>1</v>
      </c>
      <c r="B10" s="40" t="s">
        <v>217</v>
      </c>
      <c r="C10" s="43" t="s">
        <v>68</v>
      </c>
      <c r="D10" s="45">
        <v>1470</v>
      </c>
      <c r="E10" s="39"/>
      <c r="F10" s="39"/>
      <c r="G10" s="42"/>
      <c r="H10" s="42"/>
      <c r="I10" s="42"/>
    </row>
    <row r="11" spans="1:9">
      <c r="A11" s="37"/>
      <c r="B11" s="40"/>
      <c r="C11" s="43"/>
      <c r="D11" s="38"/>
      <c r="E11" s="39"/>
      <c r="F11" s="39"/>
      <c r="G11" s="39"/>
      <c r="H11" s="39"/>
      <c r="I11" s="39"/>
    </row>
    <row r="12" spans="1:9">
      <c r="A12" s="37"/>
      <c r="B12" s="40"/>
      <c r="C12" s="43"/>
      <c r="D12" s="45"/>
      <c r="E12" s="39"/>
      <c r="F12" s="39"/>
      <c r="G12" s="39"/>
      <c r="H12" s="39"/>
      <c r="I12" s="39"/>
    </row>
    <row r="13" spans="1:9" ht="22.5" customHeight="1">
      <c r="A13" s="37"/>
      <c r="B13" s="36" t="s">
        <v>231</v>
      </c>
      <c r="C13" s="37"/>
      <c r="D13" s="38"/>
      <c r="E13" s="39"/>
      <c r="F13" s="39"/>
      <c r="G13" s="39"/>
      <c r="H13" s="39"/>
      <c r="I13" s="39"/>
    </row>
    <row r="14" spans="1:9" ht="38.25">
      <c r="A14" s="37"/>
      <c r="B14" s="46" t="s">
        <v>313</v>
      </c>
      <c r="C14" s="43" t="s">
        <v>80</v>
      </c>
      <c r="D14" s="38"/>
      <c r="E14" s="39"/>
      <c r="F14" s="39"/>
      <c r="G14" s="39"/>
      <c r="H14" s="39"/>
      <c r="I14" s="39"/>
    </row>
    <row r="15" spans="1:9" ht="63.75">
      <c r="A15" s="37"/>
      <c r="B15" s="40" t="s">
        <v>232</v>
      </c>
      <c r="C15" s="43" t="s">
        <v>80</v>
      </c>
      <c r="D15" s="38"/>
      <c r="E15" s="39"/>
      <c r="F15" s="39"/>
      <c r="G15" s="39"/>
      <c r="H15" s="39"/>
      <c r="I15" s="39"/>
    </row>
    <row r="16" spans="1:9">
      <c r="A16" s="37"/>
      <c r="B16" s="40"/>
      <c r="C16" s="37"/>
      <c r="D16" s="38"/>
      <c r="E16" s="39"/>
      <c r="F16" s="39"/>
      <c r="G16" s="39"/>
      <c r="H16" s="39"/>
      <c r="I16" s="39"/>
    </row>
    <row r="17" spans="1:9" ht="23.45" customHeight="1">
      <c r="A17" s="41">
        <v>2</v>
      </c>
      <c r="B17" s="40" t="s">
        <v>233</v>
      </c>
      <c r="C17" s="43" t="s">
        <v>68</v>
      </c>
      <c r="D17" s="42">
        <v>1220</v>
      </c>
      <c r="E17" s="42"/>
      <c r="F17" s="42"/>
      <c r="G17" s="42"/>
      <c r="H17" s="42"/>
      <c r="I17" s="42"/>
    </row>
    <row r="18" spans="1:9" ht="23.45" customHeight="1">
      <c r="A18" s="41">
        <v>3</v>
      </c>
      <c r="B18" s="40" t="s">
        <v>311</v>
      </c>
      <c r="C18" s="43" t="s">
        <v>68</v>
      </c>
      <c r="D18" s="42">
        <v>765</v>
      </c>
      <c r="E18" s="42"/>
      <c r="F18" s="42"/>
      <c r="G18" s="42"/>
      <c r="H18" s="42"/>
      <c r="I18" s="42"/>
    </row>
    <row r="19" spans="1:9" ht="23.45" customHeight="1">
      <c r="A19" s="41">
        <v>4</v>
      </c>
      <c r="B19" s="40" t="s">
        <v>312</v>
      </c>
      <c r="C19" s="43" t="s">
        <v>68</v>
      </c>
      <c r="D19" s="42">
        <v>765</v>
      </c>
      <c r="E19" s="42"/>
      <c r="F19" s="42"/>
      <c r="G19" s="42"/>
      <c r="H19" s="42"/>
      <c r="I19" s="42"/>
    </row>
    <row r="20" spans="1:9">
      <c r="A20" s="37"/>
      <c r="B20" s="40"/>
      <c r="C20" s="43"/>
      <c r="D20" s="45"/>
      <c r="E20" s="39"/>
      <c r="F20" s="39"/>
      <c r="G20" s="39"/>
      <c r="H20" s="39"/>
      <c r="I20" s="39"/>
    </row>
    <row r="21" spans="1:9">
      <c r="A21" s="37"/>
      <c r="B21" s="40"/>
      <c r="C21" s="43"/>
      <c r="D21" s="45"/>
      <c r="E21" s="39"/>
      <c r="F21" s="39"/>
      <c r="G21" s="39"/>
      <c r="H21" s="39"/>
      <c r="I21" s="39"/>
    </row>
    <row r="22" spans="1:9">
      <c r="A22" s="37"/>
      <c r="B22" s="40"/>
      <c r="C22" s="43"/>
      <c r="D22" s="45"/>
      <c r="E22" s="39"/>
      <c r="F22" s="39"/>
      <c r="G22" s="39"/>
      <c r="H22" s="39"/>
      <c r="I22" s="39"/>
    </row>
    <row r="23" spans="1:9">
      <c r="A23" s="37"/>
      <c r="B23" s="40"/>
      <c r="C23" s="43"/>
      <c r="D23" s="45"/>
      <c r="E23" s="39"/>
      <c r="F23" s="39"/>
      <c r="G23" s="39"/>
      <c r="H23" s="39"/>
      <c r="I23" s="39"/>
    </row>
    <row r="24" spans="1:9">
      <c r="A24" s="37"/>
      <c r="B24" s="40"/>
      <c r="C24" s="43"/>
      <c r="D24" s="45"/>
      <c r="E24" s="39"/>
      <c r="F24" s="39"/>
      <c r="G24" s="39"/>
      <c r="H24" s="39"/>
      <c r="I24" s="39"/>
    </row>
    <row r="25" spans="1:9">
      <c r="A25" s="37"/>
      <c r="B25" s="40"/>
      <c r="C25" s="43"/>
      <c r="D25" s="45"/>
      <c r="E25" s="39"/>
      <c r="F25" s="39"/>
      <c r="G25" s="39"/>
      <c r="H25" s="39"/>
      <c r="I25" s="39"/>
    </row>
    <row r="26" spans="1:9">
      <c r="A26" s="37"/>
      <c r="B26" s="40"/>
      <c r="C26" s="43"/>
      <c r="D26" s="45"/>
      <c r="E26" s="39"/>
      <c r="F26" s="39"/>
      <c r="G26" s="39"/>
      <c r="H26" s="39"/>
      <c r="I26" s="39"/>
    </row>
    <row r="27" spans="1:9">
      <c r="A27" s="37"/>
      <c r="B27" s="40"/>
      <c r="C27" s="43"/>
      <c r="D27" s="45"/>
      <c r="E27" s="39"/>
      <c r="F27" s="39"/>
      <c r="G27" s="39"/>
      <c r="H27" s="39"/>
      <c r="I27" s="39"/>
    </row>
    <row r="28" spans="1:9">
      <c r="A28" s="37"/>
      <c r="B28" s="40"/>
      <c r="C28" s="43"/>
      <c r="D28" s="45"/>
      <c r="E28" s="39"/>
      <c r="F28" s="39"/>
      <c r="G28" s="39"/>
      <c r="H28" s="39"/>
      <c r="I28" s="39"/>
    </row>
    <row r="29" spans="1:9">
      <c r="A29" s="37"/>
      <c r="B29" s="40"/>
      <c r="C29" s="43"/>
      <c r="D29" s="45"/>
      <c r="E29" s="39"/>
      <c r="F29" s="39"/>
      <c r="G29" s="39"/>
      <c r="H29" s="39"/>
      <c r="I29" s="39"/>
    </row>
    <row r="30" spans="1:9">
      <c r="A30" s="37"/>
      <c r="B30" s="40"/>
      <c r="C30" s="43"/>
      <c r="D30" s="45"/>
      <c r="E30" s="39"/>
      <c r="F30" s="39"/>
      <c r="G30" s="39"/>
      <c r="H30" s="39"/>
      <c r="I30" s="39"/>
    </row>
    <row r="31" spans="1:9">
      <c r="A31" s="37"/>
      <c r="B31" s="40"/>
      <c r="C31" s="43"/>
      <c r="D31" s="45"/>
      <c r="E31" s="39"/>
      <c r="F31" s="39"/>
      <c r="G31" s="39"/>
      <c r="H31" s="39"/>
      <c r="I31" s="39"/>
    </row>
    <row r="32" spans="1:9">
      <c r="A32" s="37"/>
      <c r="B32" s="40"/>
      <c r="C32" s="43"/>
      <c r="D32" s="45"/>
      <c r="E32" s="39"/>
      <c r="F32" s="39"/>
      <c r="G32" s="39"/>
      <c r="H32" s="39"/>
      <c r="I32" s="39"/>
    </row>
    <row r="33" spans="1:9">
      <c r="A33" s="37"/>
      <c r="B33" s="40"/>
      <c r="C33" s="43"/>
      <c r="D33" s="45"/>
      <c r="E33" s="39"/>
      <c r="F33" s="39"/>
      <c r="G33" s="39"/>
      <c r="H33" s="39"/>
      <c r="I33" s="39"/>
    </row>
    <row r="34" spans="1:9">
      <c r="A34" s="37"/>
      <c r="B34" s="40"/>
      <c r="C34" s="43"/>
      <c r="D34" s="45"/>
      <c r="E34" s="39"/>
      <c r="F34" s="39"/>
      <c r="G34" s="39"/>
      <c r="H34" s="39"/>
      <c r="I34" s="39"/>
    </row>
    <row r="35" spans="1:9">
      <c r="A35" s="37"/>
      <c r="B35" s="40"/>
      <c r="C35" s="43"/>
      <c r="D35" s="45"/>
      <c r="E35" s="39"/>
      <c r="F35" s="39"/>
      <c r="G35" s="39"/>
      <c r="H35" s="39"/>
      <c r="I35" s="39"/>
    </row>
    <row r="36" spans="1:9">
      <c r="A36" s="37"/>
      <c r="B36" s="40"/>
      <c r="C36" s="43"/>
      <c r="D36" s="45"/>
      <c r="E36" s="39"/>
      <c r="F36" s="39"/>
      <c r="G36" s="39"/>
      <c r="H36" s="39"/>
      <c r="I36" s="39"/>
    </row>
    <row r="37" spans="1:9">
      <c r="A37" s="37"/>
      <c r="B37" s="40"/>
      <c r="C37" s="43"/>
      <c r="D37" s="45"/>
      <c r="E37" s="39"/>
      <c r="F37" s="39"/>
      <c r="G37" s="39"/>
      <c r="H37" s="39"/>
      <c r="I37" s="39"/>
    </row>
    <row r="38" spans="1:9">
      <c r="A38" s="37"/>
      <c r="B38" s="40"/>
      <c r="C38" s="43"/>
      <c r="D38" s="45"/>
      <c r="E38" s="39"/>
      <c r="F38" s="39"/>
      <c r="G38" s="39"/>
      <c r="H38" s="39"/>
      <c r="I38" s="39"/>
    </row>
    <row r="39" spans="1:9">
      <c r="A39" s="37"/>
      <c r="B39" s="40"/>
      <c r="C39" s="43"/>
      <c r="D39" s="45"/>
      <c r="E39" s="39"/>
      <c r="F39" s="39"/>
      <c r="G39" s="39"/>
      <c r="H39" s="39"/>
      <c r="I39" s="39"/>
    </row>
    <row r="40" spans="1:9">
      <c r="A40" s="37"/>
      <c r="B40" s="40"/>
      <c r="C40" s="43"/>
      <c r="D40" s="45"/>
      <c r="E40" s="39"/>
      <c r="F40" s="39"/>
      <c r="G40" s="39"/>
      <c r="H40" s="39"/>
      <c r="I40" s="39"/>
    </row>
    <row r="41" spans="1:9">
      <c r="A41" s="37"/>
      <c r="B41" s="40"/>
      <c r="C41" s="43"/>
      <c r="D41" s="45"/>
      <c r="E41" s="39"/>
      <c r="F41" s="39"/>
      <c r="G41" s="39"/>
      <c r="H41" s="39"/>
      <c r="I41" s="39"/>
    </row>
    <row r="42" spans="1:9">
      <c r="A42" s="37"/>
      <c r="B42" s="40"/>
      <c r="C42" s="43"/>
      <c r="D42" s="45"/>
      <c r="E42" s="39"/>
      <c r="F42" s="39"/>
      <c r="G42" s="39"/>
      <c r="H42" s="39"/>
      <c r="I42" s="39"/>
    </row>
    <row r="43" spans="1:9">
      <c r="A43" s="37"/>
      <c r="B43" s="40"/>
      <c r="C43" s="37"/>
      <c r="D43" s="38"/>
      <c r="E43" s="39"/>
      <c r="F43" s="39"/>
      <c r="G43" s="39"/>
      <c r="H43" s="39"/>
      <c r="I43" s="39"/>
    </row>
    <row r="44" spans="1:9">
      <c r="A44" s="37"/>
      <c r="B44" s="40"/>
      <c r="C44" s="43"/>
      <c r="D44" s="38"/>
      <c r="E44" s="39"/>
      <c r="F44" s="39"/>
      <c r="G44" s="39"/>
      <c r="H44" s="39"/>
      <c r="I44" s="39"/>
    </row>
    <row r="45" spans="1:9">
      <c r="A45" s="37"/>
      <c r="B45" s="40"/>
      <c r="C45" s="43"/>
      <c r="D45" s="38"/>
      <c r="E45" s="39"/>
      <c r="F45" s="39"/>
      <c r="G45" s="39"/>
      <c r="H45" s="39"/>
      <c r="I45" s="39"/>
    </row>
    <row r="46" spans="1:9" ht="26.25" thickBot="1">
      <c r="A46" s="37"/>
      <c r="B46" s="46" t="s">
        <v>234</v>
      </c>
      <c r="C46" s="37"/>
      <c r="D46" s="38"/>
      <c r="E46" s="39"/>
      <c r="F46" s="39"/>
      <c r="G46" s="47"/>
      <c r="H46" s="47"/>
      <c r="I46" s="47"/>
    </row>
    <row r="47" spans="1:9" s="53" customFormat="1" ht="13.5" thickTop="1">
      <c r="A47" s="48"/>
      <c r="B47" s="49"/>
      <c r="C47" s="50"/>
      <c r="D47" s="51"/>
      <c r="E47" s="51"/>
      <c r="F47" s="51"/>
      <c r="G47" s="51"/>
      <c r="H47" s="51"/>
      <c r="I47" s="51"/>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I76"/>
  <sheetViews>
    <sheetView view="pageBreakPreview" zoomScaleNormal="100" workbookViewId="0">
      <selection activeCell="B1" sqref="B1:B1048576"/>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32" t="s">
        <v>61</v>
      </c>
      <c r="B1" s="33" t="s">
        <v>62</v>
      </c>
      <c r="C1" s="32" t="s">
        <v>63</v>
      </c>
      <c r="D1" s="34" t="s">
        <v>64</v>
      </c>
      <c r="E1" s="261" t="s">
        <v>38</v>
      </c>
      <c r="F1" s="261" t="s">
        <v>39</v>
      </c>
      <c r="G1" s="261" t="s">
        <v>40</v>
      </c>
      <c r="H1" s="261" t="s">
        <v>41</v>
      </c>
      <c r="I1" s="261" t="s">
        <v>304</v>
      </c>
    </row>
    <row r="2" spans="1:9">
      <c r="A2" s="35"/>
      <c r="B2" s="33"/>
      <c r="C2" s="35"/>
      <c r="D2" s="243"/>
      <c r="E2" s="243"/>
      <c r="F2" s="243"/>
      <c r="G2" s="243"/>
      <c r="H2" s="243"/>
      <c r="I2" s="243"/>
    </row>
    <row r="3" spans="1:9" ht="25.5">
      <c r="A3" s="62" t="s">
        <v>26</v>
      </c>
      <c r="B3" s="64" t="s">
        <v>246</v>
      </c>
      <c r="C3" s="55"/>
      <c r="D3" s="55"/>
      <c r="E3" s="55"/>
      <c r="F3" s="55"/>
      <c r="G3" s="55"/>
      <c r="H3" s="55"/>
      <c r="I3" s="55"/>
    </row>
    <row r="4" spans="1:9">
      <c r="A4" s="62"/>
      <c r="B4" s="62"/>
      <c r="C4" s="62"/>
      <c r="D4" s="55"/>
      <c r="E4" s="62"/>
      <c r="F4" s="62"/>
      <c r="G4" s="62"/>
      <c r="H4" s="62"/>
      <c r="I4" s="62"/>
    </row>
    <row r="5" spans="1:9" ht="38.25">
      <c r="A5" s="62"/>
      <c r="B5" s="57" t="s">
        <v>247</v>
      </c>
      <c r="C5" s="62" t="s">
        <v>80</v>
      </c>
      <c r="D5" s="55"/>
      <c r="E5" s="56"/>
      <c r="F5" s="56"/>
      <c r="G5" s="56"/>
      <c r="H5" s="56"/>
      <c r="I5" s="56"/>
    </row>
    <row r="6" spans="1:9" ht="13.15" customHeight="1">
      <c r="A6" s="62"/>
      <c r="B6" s="57"/>
      <c r="C6" s="62"/>
      <c r="D6" s="55"/>
      <c r="E6" s="56"/>
      <c r="F6" s="56"/>
      <c r="G6" s="56"/>
      <c r="H6" s="56"/>
      <c r="I6" s="56"/>
    </row>
    <row r="7" spans="1:9" ht="38.25">
      <c r="A7" s="62"/>
      <c r="B7" s="57" t="s">
        <v>248</v>
      </c>
      <c r="C7" s="62" t="s">
        <v>80</v>
      </c>
      <c r="D7" s="55"/>
      <c r="E7" s="56"/>
      <c r="F7" s="56"/>
      <c r="G7" s="56"/>
      <c r="H7" s="56"/>
      <c r="I7" s="56"/>
    </row>
    <row r="8" spans="1:9" ht="13.15" customHeight="1">
      <c r="A8" s="62"/>
      <c r="B8" s="57"/>
      <c r="C8" s="62"/>
      <c r="D8" s="55"/>
      <c r="E8" s="56"/>
      <c r="F8" s="56"/>
      <c r="G8" s="56"/>
      <c r="H8" s="56"/>
      <c r="I8" s="56"/>
    </row>
    <row r="9" spans="1:9" ht="22.5" customHeight="1">
      <c r="A9" s="62"/>
      <c r="B9" s="57" t="s">
        <v>249</v>
      </c>
      <c r="C9" s="62" t="s">
        <v>80</v>
      </c>
      <c r="D9" s="55"/>
      <c r="E9" s="56"/>
      <c r="F9" s="56"/>
      <c r="G9" s="56"/>
      <c r="H9" s="56"/>
      <c r="I9" s="56"/>
    </row>
    <row r="10" spans="1:9">
      <c r="A10" s="62"/>
      <c r="B10" s="57"/>
      <c r="C10" s="62"/>
      <c r="D10" s="55"/>
      <c r="E10" s="56"/>
      <c r="F10" s="56"/>
      <c r="G10" s="56"/>
      <c r="H10" s="56"/>
      <c r="I10" s="56"/>
    </row>
    <row r="11" spans="1:9" ht="63.75">
      <c r="A11" s="62"/>
      <c r="B11" s="57" t="s">
        <v>250</v>
      </c>
      <c r="C11" s="62" t="s">
        <v>80</v>
      </c>
      <c r="D11" s="55"/>
      <c r="E11" s="56"/>
      <c r="F11" s="56"/>
      <c r="G11" s="56"/>
      <c r="H11" s="56"/>
      <c r="I11" s="56"/>
    </row>
    <row r="12" spans="1:9">
      <c r="A12" s="62"/>
      <c r="B12" s="57"/>
      <c r="C12" s="62"/>
      <c r="D12" s="55"/>
      <c r="E12" s="56"/>
      <c r="F12" s="56"/>
      <c r="G12" s="56"/>
      <c r="H12" s="56"/>
      <c r="I12" s="56"/>
    </row>
    <row r="13" spans="1:9" ht="38.25">
      <c r="A13" s="62"/>
      <c r="B13" s="57" t="s">
        <v>251</v>
      </c>
      <c r="C13" s="62" t="s">
        <v>80</v>
      </c>
      <c r="D13" s="55"/>
      <c r="E13" s="56"/>
      <c r="F13" s="56"/>
      <c r="G13" s="56"/>
      <c r="H13" s="56"/>
      <c r="I13" s="56"/>
    </row>
    <row r="14" spans="1:9">
      <c r="A14" s="62"/>
      <c r="B14" s="57"/>
      <c r="C14" s="62"/>
      <c r="D14" s="55"/>
      <c r="E14" s="56"/>
      <c r="F14" s="56"/>
      <c r="G14" s="56"/>
      <c r="H14" s="56"/>
      <c r="I14" s="56"/>
    </row>
    <row r="15" spans="1:9" ht="22.15" customHeight="1">
      <c r="A15" s="62"/>
      <c r="B15" s="57" t="s">
        <v>252</v>
      </c>
      <c r="C15" s="62" t="s">
        <v>80</v>
      </c>
      <c r="D15" s="55"/>
      <c r="E15" s="56"/>
      <c r="F15" s="56"/>
      <c r="G15" s="56"/>
      <c r="H15" s="56"/>
      <c r="I15" s="56"/>
    </row>
    <row r="16" spans="1:9">
      <c r="A16" s="62"/>
      <c r="B16" s="57"/>
      <c r="C16" s="62"/>
      <c r="D16" s="55"/>
      <c r="E16" s="56"/>
      <c r="F16" s="56"/>
      <c r="G16" s="56"/>
      <c r="H16" s="56"/>
      <c r="I16" s="56"/>
    </row>
    <row r="17" spans="1:9">
      <c r="A17" s="62"/>
      <c r="B17" s="65" t="s">
        <v>253</v>
      </c>
      <c r="C17" s="62"/>
      <c r="D17" s="55"/>
      <c r="E17" s="56"/>
      <c r="F17" s="56"/>
      <c r="G17" s="56"/>
      <c r="H17" s="56"/>
      <c r="I17" s="56"/>
    </row>
    <row r="18" spans="1:9">
      <c r="A18" s="62"/>
      <c r="B18" s="57"/>
      <c r="C18" s="62"/>
      <c r="D18" s="55"/>
      <c r="E18" s="56"/>
      <c r="F18" s="56"/>
      <c r="G18" s="56"/>
      <c r="H18" s="56"/>
      <c r="I18" s="56"/>
    </row>
    <row r="19" spans="1:9" ht="25.5">
      <c r="A19" s="62"/>
      <c r="B19" s="57" t="s">
        <v>318</v>
      </c>
      <c r="C19" s="62" t="s">
        <v>80</v>
      </c>
      <c r="D19" s="55"/>
      <c r="E19" s="56"/>
      <c r="F19" s="56"/>
      <c r="G19" s="56"/>
      <c r="H19" s="56"/>
      <c r="I19" s="56"/>
    </row>
    <row r="20" spans="1:9">
      <c r="A20" s="62"/>
      <c r="B20" s="57"/>
      <c r="C20" s="62"/>
      <c r="D20" s="55"/>
      <c r="E20" s="56"/>
      <c r="F20" s="56"/>
      <c r="G20" s="56"/>
      <c r="H20" s="56"/>
      <c r="I20" s="56"/>
    </row>
    <row r="21" spans="1:9">
      <c r="A21" s="62"/>
      <c r="B21" s="67" t="s">
        <v>314</v>
      </c>
      <c r="C21" s="62"/>
      <c r="D21" s="55"/>
      <c r="E21" s="56"/>
      <c r="F21" s="56"/>
      <c r="G21" s="56"/>
      <c r="H21" s="56"/>
      <c r="I21" s="56"/>
    </row>
    <row r="22" spans="1:9" ht="25.5">
      <c r="A22" s="62"/>
      <c r="B22" s="57" t="s">
        <v>319</v>
      </c>
      <c r="C22" s="62" t="s">
        <v>80</v>
      </c>
      <c r="D22" s="55"/>
      <c r="E22" s="56"/>
      <c r="F22" s="56"/>
      <c r="G22" s="56"/>
      <c r="H22" s="56"/>
      <c r="I22" s="56"/>
    </row>
    <row r="23" spans="1:9">
      <c r="A23" s="62"/>
      <c r="B23" s="65"/>
      <c r="C23" s="62"/>
      <c r="D23" s="55"/>
      <c r="E23" s="56"/>
      <c r="F23" s="56"/>
      <c r="G23" s="56"/>
      <c r="H23" s="56"/>
      <c r="I23" s="56"/>
    </row>
    <row r="24" spans="1:9">
      <c r="A24" s="62"/>
      <c r="B24" s="65"/>
      <c r="C24" s="62"/>
      <c r="D24" s="55"/>
      <c r="E24" s="56"/>
      <c r="F24" s="56"/>
      <c r="G24" s="56"/>
      <c r="H24" s="56"/>
      <c r="I24" s="56"/>
    </row>
    <row r="25" spans="1:9">
      <c r="A25" s="62">
        <v>1</v>
      </c>
      <c r="B25" s="57" t="s">
        <v>315</v>
      </c>
      <c r="C25" s="62" t="s">
        <v>55</v>
      </c>
      <c r="D25" s="55">
        <v>1</v>
      </c>
      <c r="E25" s="56"/>
      <c r="F25" s="56"/>
      <c r="G25" s="42"/>
      <c r="H25" s="42"/>
      <c r="I25" s="42"/>
    </row>
    <row r="26" spans="1:9">
      <c r="A26" s="62"/>
      <c r="B26" s="57"/>
      <c r="C26" s="62"/>
      <c r="D26" s="55"/>
      <c r="E26" s="56"/>
      <c r="F26" s="56"/>
      <c r="G26" s="56"/>
      <c r="H26" s="56"/>
      <c r="I26" s="56"/>
    </row>
    <row r="27" spans="1:9">
      <c r="A27" s="62">
        <v>2</v>
      </c>
      <c r="B27" s="57" t="s">
        <v>316</v>
      </c>
      <c r="C27" s="62" t="s">
        <v>55</v>
      </c>
      <c r="D27" s="55">
        <v>1</v>
      </c>
      <c r="E27" s="56"/>
      <c r="F27" s="56"/>
      <c r="G27" s="42"/>
      <c r="H27" s="42"/>
      <c r="I27" s="42"/>
    </row>
    <row r="28" spans="1:9">
      <c r="A28" s="62"/>
      <c r="B28" s="57"/>
      <c r="C28" s="62"/>
      <c r="D28" s="55"/>
      <c r="E28" s="56"/>
      <c r="F28" s="56"/>
      <c r="G28" s="56"/>
      <c r="H28" s="56"/>
      <c r="I28" s="56"/>
    </row>
    <row r="29" spans="1:9">
      <c r="A29" s="62">
        <v>3</v>
      </c>
      <c r="B29" s="57" t="s">
        <v>317</v>
      </c>
      <c r="C29" s="62" t="s">
        <v>55</v>
      </c>
      <c r="D29" s="55">
        <v>1</v>
      </c>
      <c r="E29" s="56"/>
      <c r="F29" s="56"/>
      <c r="G29" s="42"/>
      <c r="H29" s="42"/>
      <c r="I29" s="42"/>
    </row>
    <row r="30" spans="1:9">
      <c r="A30" s="62"/>
      <c r="B30" s="57"/>
      <c r="C30" s="62"/>
      <c r="D30" s="55"/>
      <c r="E30" s="56"/>
      <c r="F30" s="56"/>
      <c r="G30" s="56"/>
      <c r="H30" s="56"/>
      <c r="I30" s="56"/>
    </row>
    <row r="31" spans="1:9" ht="25.5">
      <c r="A31" s="62">
        <v>4</v>
      </c>
      <c r="B31" s="57" t="s">
        <v>320</v>
      </c>
      <c r="C31" s="62" t="s">
        <v>55</v>
      </c>
      <c r="D31" s="55">
        <v>1</v>
      </c>
      <c r="E31" s="56"/>
      <c r="F31" s="56"/>
      <c r="G31" s="42"/>
      <c r="H31" s="42"/>
      <c r="I31" s="42"/>
    </row>
    <row r="32" spans="1:9">
      <c r="A32" s="62"/>
      <c r="B32" s="57"/>
      <c r="C32" s="62"/>
      <c r="D32" s="55"/>
      <c r="E32" s="56"/>
      <c r="F32" s="56"/>
      <c r="G32" s="56"/>
      <c r="H32" s="56"/>
      <c r="I32" s="56"/>
    </row>
    <row r="33" spans="1:9" ht="25.5">
      <c r="A33" s="62">
        <v>5</v>
      </c>
      <c r="B33" s="57" t="s">
        <v>322</v>
      </c>
      <c r="C33" s="62" t="s">
        <v>55</v>
      </c>
      <c r="D33" s="55">
        <v>1</v>
      </c>
      <c r="E33" s="56"/>
      <c r="F33" s="56"/>
      <c r="G33" s="42"/>
      <c r="H33" s="42"/>
      <c r="I33" s="42"/>
    </row>
    <row r="34" spans="1:9">
      <c r="A34" s="62"/>
      <c r="B34" s="57"/>
      <c r="C34" s="62"/>
      <c r="D34" s="55"/>
      <c r="E34" s="56"/>
      <c r="F34" s="56"/>
      <c r="G34" s="42"/>
      <c r="H34" s="42"/>
      <c r="I34" s="42"/>
    </row>
    <row r="35" spans="1:9" ht="38.25">
      <c r="A35" s="62">
        <v>6</v>
      </c>
      <c r="B35" s="57" t="s">
        <v>321</v>
      </c>
      <c r="C35" s="62" t="s">
        <v>55</v>
      </c>
      <c r="D35" s="55">
        <v>1</v>
      </c>
      <c r="E35" s="56"/>
      <c r="F35" s="56"/>
      <c r="G35" s="42"/>
      <c r="H35" s="42"/>
      <c r="I35" s="42"/>
    </row>
    <row r="36" spans="1:9">
      <c r="A36" s="62"/>
      <c r="B36" s="57"/>
      <c r="C36" s="62"/>
      <c r="D36" s="55"/>
      <c r="E36" s="56"/>
      <c r="F36" s="56"/>
      <c r="G36" s="42"/>
      <c r="H36" s="42"/>
      <c r="I36" s="42"/>
    </row>
    <row r="37" spans="1:9" ht="25.5">
      <c r="A37" s="62">
        <v>7</v>
      </c>
      <c r="B37" s="57" t="s">
        <v>323</v>
      </c>
      <c r="C37" s="62" t="s">
        <v>55</v>
      </c>
      <c r="D37" s="55">
        <v>1</v>
      </c>
      <c r="E37" s="56"/>
      <c r="F37" s="56"/>
      <c r="G37" s="42"/>
      <c r="H37" s="42"/>
      <c r="I37" s="42"/>
    </row>
    <row r="38" spans="1:9">
      <c r="A38" s="62"/>
      <c r="B38" s="57"/>
      <c r="C38" s="62"/>
      <c r="D38" s="55"/>
      <c r="E38" s="56"/>
      <c r="F38" s="56"/>
      <c r="G38" s="42"/>
      <c r="H38" s="42"/>
      <c r="I38" s="42"/>
    </row>
    <row r="39" spans="1:9" ht="25.5">
      <c r="A39" s="62">
        <v>8</v>
      </c>
      <c r="B39" s="57" t="s">
        <v>324</v>
      </c>
      <c r="C39" s="62" t="s">
        <v>55</v>
      </c>
      <c r="D39" s="55">
        <v>1</v>
      </c>
      <c r="E39" s="56"/>
      <c r="F39" s="56"/>
      <c r="G39" s="42"/>
      <c r="H39" s="42"/>
      <c r="I39" s="42"/>
    </row>
    <row r="40" spans="1:9">
      <c r="A40" s="62"/>
      <c r="B40" s="57"/>
      <c r="C40" s="62"/>
      <c r="D40" s="55"/>
      <c r="E40" s="56"/>
      <c r="F40" s="56"/>
      <c r="G40" s="56"/>
      <c r="H40" s="56"/>
      <c r="I40" s="56"/>
    </row>
    <row r="41" spans="1:9">
      <c r="A41" s="62"/>
      <c r="B41" s="65" t="s">
        <v>254</v>
      </c>
      <c r="C41" s="62"/>
      <c r="D41" s="55"/>
      <c r="E41" s="56"/>
      <c r="F41" s="56"/>
      <c r="G41" s="56"/>
      <c r="H41" s="56"/>
      <c r="I41" s="56"/>
    </row>
    <row r="42" spans="1:9">
      <c r="A42" s="62"/>
      <c r="B42" s="57"/>
      <c r="C42" s="62"/>
      <c r="D42" s="55"/>
      <c r="E42" s="56"/>
      <c r="F42" s="56"/>
      <c r="G42" s="56"/>
      <c r="H42" s="56"/>
      <c r="I42" s="56"/>
    </row>
    <row r="43" spans="1:9">
      <c r="A43" s="62"/>
      <c r="B43" s="57" t="s">
        <v>255</v>
      </c>
      <c r="C43" s="62" t="s">
        <v>80</v>
      </c>
      <c r="D43" s="55"/>
      <c r="E43" s="56"/>
      <c r="F43" s="56"/>
      <c r="G43" s="56"/>
      <c r="H43" s="56"/>
      <c r="I43" s="56"/>
    </row>
    <row r="44" spans="1:9">
      <c r="A44" s="62"/>
      <c r="B44" s="57"/>
      <c r="C44" s="62"/>
      <c r="D44" s="55"/>
      <c r="E44" s="56"/>
      <c r="F44" s="56"/>
      <c r="G44" s="56"/>
      <c r="H44" s="56"/>
      <c r="I44" s="56"/>
    </row>
    <row r="45" spans="1:9" ht="51">
      <c r="A45" s="62">
        <v>4</v>
      </c>
      <c r="B45" s="57" t="s">
        <v>256</v>
      </c>
      <c r="C45" s="62" t="s">
        <v>170</v>
      </c>
      <c r="D45" s="55">
        <v>23</v>
      </c>
      <c r="E45" s="56"/>
      <c r="F45" s="56"/>
      <c r="G45" s="42"/>
      <c r="H45" s="42"/>
      <c r="I45" s="42"/>
    </row>
    <row r="46" spans="1:9">
      <c r="A46" s="62"/>
      <c r="B46" s="57"/>
      <c r="C46" s="62"/>
      <c r="D46" s="55"/>
      <c r="E46" s="56"/>
      <c r="F46" s="56"/>
      <c r="G46" s="56"/>
      <c r="H46" s="56"/>
      <c r="I46" s="56"/>
    </row>
    <row r="47" spans="1:9">
      <c r="A47" s="62">
        <v>5</v>
      </c>
      <c r="B47" s="57" t="s">
        <v>325</v>
      </c>
      <c r="C47" s="62" t="s">
        <v>170</v>
      </c>
      <c r="D47" s="55">
        <v>6</v>
      </c>
      <c r="E47" s="56"/>
      <c r="F47" s="56"/>
      <c r="G47" s="42"/>
      <c r="H47" s="42"/>
      <c r="I47" s="42"/>
    </row>
    <row r="48" spans="1:9">
      <c r="A48" s="62"/>
      <c r="B48" s="57"/>
      <c r="C48" s="62"/>
      <c r="D48" s="55"/>
      <c r="E48" s="56"/>
      <c r="F48" s="56"/>
      <c r="G48" s="56"/>
      <c r="H48" s="56"/>
      <c r="I48" s="56"/>
    </row>
    <row r="49" spans="1:9" ht="63.75">
      <c r="A49" s="62">
        <v>6</v>
      </c>
      <c r="B49" s="57" t="s">
        <v>257</v>
      </c>
      <c r="C49" s="62" t="s">
        <v>170</v>
      </c>
      <c r="D49" s="55">
        <v>24</v>
      </c>
      <c r="E49" s="56"/>
      <c r="F49" s="56"/>
      <c r="G49" s="42"/>
      <c r="H49" s="42"/>
      <c r="I49" s="42"/>
    </row>
    <row r="50" spans="1:9">
      <c r="A50" s="62"/>
      <c r="B50" s="57"/>
      <c r="C50" s="62"/>
      <c r="D50" s="55"/>
      <c r="E50" s="56"/>
      <c r="F50" s="56"/>
      <c r="G50" s="56"/>
      <c r="H50" s="56"/>
      <c r="I50" s="56"/>
    </row>
    <row r="51" spans="1:9" ht="38.25">
      <c r="A51" s="62">
        <v>7</v>
      </c>
      <c r="B51" s="57" t="s">
        <v>258</v>
      </c>
      <c r="C51" s="62" t="s">
        <v>170</v>
      </c>
      <c r="D51" s="55">
        <v>6</v>
      </c>
      <c r="E51" s="56"/>
      <c r="F51" s="56"/>
      <c r="G51" s="42"/>
      <c r="H51" s="42"/>
      <c r="I51" s="42"/>
    </row>
    <row r="52" spans="1:9">
      <c r="A52" s="68"/>
      <c r="B52" s="213"/>
      <c r="C52" s="68"/>
      <c r="D52" s="60"/>
      <c r="E52" s="61"/>
      <c r="F52" s="61"/>
      <c r="G52" s="61"/>
      <c r="H52" s="61"/>
      <c r="I52" s="61"/>
    </row>
    <row r="53" spans="1:9" ht="38.25">
      <c r="A53" s="62">
        <v>8</v>
      </c>
      <c r="B53" s="57" t="s">
        <v>259</v>
      </c>
      <c r="C53" s="62" t="s">
        <v>170</v>
      </c>
      <c r="D53" s="55">
        <v>24</v>
      </c>
      <c r="E53" s="56"/>
      <c r="F53" s="56"/>
      <c r="G53" s="42"/>
      <c r="H53" s="42"/>
      <c r="I53" s="42"/>
    </row>
    <row r="54" spans="1:9">
      <c r="A54" s="62"/>
      <c r="B54" s="57"/>
      <c r="C54" s="62"/>
      <c r="D54" s="55"/>
      <c r="E54" s="56"/>
      <c r="F54" s="56"/>
      <c r="G54" s="56"/>
      <c r="H54" s="56"/>
      <c r="I54" s="56"/>
    </row>
    <row r="55" spans="1:9" ht="38.25">
      <c r="A55" s="62">
        <v>9</v>
      </c>
      <c r="B55" s="57" t="s">
        <v>260</v>
      </c>
      <c r="C55" s="62" t="s">
        <v>170</v>
      </c>
      <c r="D55" s="55">
        <v>24</v>
      </c>
      <c r="E55" s="56"/>
      <c r="F55" s="56"/>
      <c r="G55" s="42"/>
      <c r="H55" s="42"/>
      <c r="I55" s="42"/>
    </row>
    <row r="56" spans="1:9" ht="9" customHeight="1">
      <c r="A56" s="62"/>
      <c r="B56" s="57"/>
      <c r="C56" s="62"/>
      <c r="D56" s="55"/>
      <c r="E56" s="56"/>
      <c r="F56" s="56"/>
      <c r="G56" s="56"/>
      <c r="H56" s="56"/>
      <c r="I56" s="56"/>
    </row>
    <row r="57" spans="1:9">
      <c r="A57" s="62">
        <v>10</v>
      </c>
      <c r="B57" s="57" t="s">
        <v>326</v>
      </c>
      <c r="C57" s="62" t="s">
        <v>170</v>
      </c>
      <c r="D57" s="55">
        <v>10</v>
      </c>
      <c r="E57" s="56"/>
      <c r="F57" s="56"/>
      <c r="G57" s="42"/>
      <c r="H57" s="42"/>
      <c r="I57" s="42"/>
    </row>
    <row r="58" spans="1:9" ht="9" customHeight="1">
      <c r="A58" s="62"/>
      <c r="B58" s="57"/>
      <c r="C58" s="62"/>
      <c r="D58" s="55"/>
      <c r="E58" s="56"/>
      <c r="F58" s="56"/>
      <c r="G58" s="56"/>
      <c r="H58" s="56"/>
      <c r="I58" s="56"/>
    </row>
    <row r="59" spans="1:9" ht="38.25">
      <c r="A59" s="62">
        <v>11</v>
      </c>
      <c r="B59" s="57" t="s">
        <v>327</v>
      </c>
      <c r="C59" s="62" t="s">
        <v>170</v>
      </c>
      <c r="D59" s="55">
        <v>24</v>
      </c>
      <c r="E59" s="56"/>
      <c r="F59" s="56"/>
      <c r="G59" s="42"/>
      <c r="H59" s="42"/>
      <c r="I59" s="42"/>
    </row>
    <row r="60" spans="1:9">
      <c r="A60" s="62"/>
      <c r="B60" s="57"/>
      <c r="C60" s="62"/>
      <c r="D60" s="55"/>
      <c r="E60" s="56"/>
      <c r="F60" s="56"/>
      <c r="G60" s="56"/>
      <c r="H60" s="56"/>
      <c r="I60" s="56"/>
    </row>
    <row r="61" spans="1:9" ht="25.5">
      <c r="A61" s="62">
        <v>12</v>
      </c>
      <c r="B61" s="57" t="s">
        <v>261</v>
      </c>
      <c r="C61" s="62" t="s">
        <v>170</v>
      </c>
      <c r="D61" s="55">
        <v>3</v>
      </c>
      <c r="E61" s="56"/>
      <c r="F61" s="56"/>
      <c r="G61" s="42"/>
      <c r="H61" s="42"/>
      <c r="I61" s="42"/>
    </row>
    <row r="62" spans="1:9">
      <c r="A62" s="62"/>
      <c r="B62" s="57"/>
      <c r="C62" s="70"/>
      <c r="D62" s="55"/>
      <c r="E62" s="56"/>
      <c r="F62" s="56"/>
      <c r="G62" s="56"/>
      <c r="H62" s="56"/>
      <c r="I62" s="56"/>
    </row>
    <row r="63" spans="1:9">
      <c r="A63" s="62">
        <v>13</v>
      </c>
      <c r="B63" s="57" t="s">
        <v>383</v>
      </c>
      <c r="C63" s="69" t="s">
        <v>174</v>
      </c>
      <c r="D63" s="55">
        <v>30</v>
      </c>
      <c r="E63" s="56"/>
      <c r="F63" s="56"/>
      <c r="G63" s="42"/>
      <c r="H63" s="42"/>
      <c r="I63" s="42"/>
    </row>
    <row r="64" spans="1:9">
      <c r="A64" s="62"/>
      <c r="B64" s="57"/>
      <c r="C64" s="70"/>
      <c r="D64" s="55"/>
      <c r="E64" s="56"/>
      <c r="F64" s="56"/>
      <c r="G64" s="56"/>
      <c r="H64" s="56"/>
      <c r="I64" s="56"/>
    </row>
    <row r="65" spans="1:9">
      <c r="A65" s="62">
        <v>14</v>
      </c>
      <c r="B65" s="57" t="s">
        <v>262</v>
      </c>
      <c r="C65" s="70" t="s">
        <v>55</v>
      </c>
      <c r="D65" s="55">
        <v>1</v>
      </c>
      <c r="E65" s="56"/>
      <c r="F65" s="56"/>
      <c r="G65" s="42"/>
      <c r="H65" s="42"/>
      <c r="I65" s="42"/>
    </row>
    <row r="66" spans="1:9">
      <c r="A66" s="62"/>
      <c r="B66" s="57"/>
      <c r="C66" s="70"/>
      <c r="D66" s="55"/>
      <c r="E66" s="56"/>
      <c r="F66" s="56"/>
      <c r="G66" s="56"/>
      <c r="H66" s="56"/>
      <c r="I66" s="56"/>
    </row>
    <row r="67" spans="1:9">
      <c r="A67" s="62">
        <v>15</v>
      </c>
      <c r="B67" s="57" t="s">
        <v>380</v>
      </c>
      <c r="C67" s="62" t="s">
        <v>170</v>
      </c>
      <c r="D67" s="55">
        <v>5</v>
      </c>
      <c r="E67" s="56"/>
      <c r="F67" s="56"/>
      <c r="G67" s="42"/>
      <c r="H67" s="42"/>
      <c r="I67" s="42"/>
    </row>
    <row r="68" spans="1:9">
      <c r="A68" s="62"/>
      <c r="B68" s="57"/>
      <c r="C68" s="70"/>
      <c r="D68" s="55"/>
      <c r="E68" s="56"/>
      <c r="F68" s="56"/>
      <c r="G68" s="56"/>
      <c r="H68" s="56"/>
      <c r="I68" s="56"/>
    </row>
    <row r="69" spans="1:9">
      <c r="A69" s="62">
        <v>16</v>
      </c>
      <c r="B69" s="57" t="s">
        <v>381</v>
      </c>
      <c r="C69" s="62" t="s">
        <v>170</v>
      </c>
      <c r="D69" s="55">
        <v>6</v>
      </c>
      <c r="E69" s="56"/>
      <c r="F69" s="56"/>
      <c r="G69" s="42"/>
      <c r="H69" s="42"/>
      <c r="I69" s="42"/>
    </row>
    <row r="70" spans="1:9">
      <c r="A70" s="62"/>
      <c r="B70" s="57"/>
      <c r="C70" s="70"/>
      <c r="D70" s="55"/>
      <c r="E70" s="56"/>
      <c r="F70" s="56"/>
      <c r="G70" s="56"/>
      <c r="H70" s="56"/>
      <c r="I70" s="56"/>
    </row>
    <row r="71" spans="1:9">
      <c r="A71" s="62">
        <v>17</v>
      </c>
      <c r="B71" s="57" t="s">
        <v>382</v>
      </c>
      <c r="C71" s="70" t="s">
        <v>55</v>
      </c>
      <c r="D71" s="55">
        <v>1</v>
      </c>
      <c r="E71" s="56"/>
      <c r="F71" s="56"/>
      <c r="G71" s="42"/>
      <c r="H71" s="42"/>
      <c r="I71" s="42"/>
    </row>
    <row r="72" spans="1:9">
      <c r="A72" s="62"/>
      <c r="B72" s="57"/>
      <c r="C72" s="70"/>
      <c r="D72" s="55"/>
      <c r="E72" s="56"/>
      <c r="F72" s="56"/>
      <c r="G72" s="56"/>
      <c r="H72" s="56"/>
      <c r="I72" s="56"/>
    </row>
    <row r="73" spans="1:9">
      <c r="A73" s="62">
        <v>18</v>
      </c>
      <c r="B73" s="57" t="s">
        <v>388</v>
      </c>
      <c r="C73" s="70" t="s">
        <v>170</v>
      </c>
      <c r="D73" s="55">
        <v>1</v>
      </c>
      <c r="E73" s="56"/>
      <c r="F73" s="56"/>
      <c r="G73" s="42"/>
      <c r="H73" s="42"/>
      <c r="I73" s="42"/>
    </row>
    <row r="74" spans="1:9">
      <c r="A74" s="62"/>
      <c r="B74" s="57"/>
      <c r="C74" s="70"/>
      <c r="D74" s="55"/>
      <c r="E74" s="56"/>
      <c r="F74" s="56"/>
      <c r="G74" s="42"/>
      <c r="H74" s="42"/>
      <c r="I74" s="42"/>
    </row>
    <row r="75" spans="1:9">
      <c r="A75" s="62"/>
      <c r="B75" s="57"/>
      <c r="C75" s="70"/>
      <c r="D75" s="55"/>
      <c r="E75" s="56"/>
      <c r="F75" s="56"/>
      <c r="G75" s="56"/>
      <c r="H75" s="56"/>
      <c r="I75" s="56"/>
    </row>
    <row r="76" spans="1:9" ht="38.25">
      <c r="A76" s="68"/>
      <c r="B76" s="71" t="s">
        <v>263</v>
      </c>
      <c r="C76" s="72"/>
      <c r="D76" s="60"/>
      <c r="E76" s="61"/>
      <c r="F76" s="61"/>
      <c r="G76" s="73"/>
      <c r="H76" s="73"/>
      <c r="I76" s="73"/>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rowBreaks count="1" manualBreakCount="1">
    <brk id="51"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K85"/>
  <sheetViews>
    <sheetView view="pageBreakPreview" zoomScaleNormal="100" workbookViewId="0">
      <selection activeCell="G84" sqref="G84:I84"/>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304</v>
      </c>
    </row>
    <row r="2" spans="1:9">
      <c r="A2" s="220"/>
      <c r="B2" s="221"/>
      <c r="C2" s="220"/>
      <c r="D2" s="222"/>
      <c r="E2" s="223"/>
      <c r="F2" s="223"/>
      <c r="G2" s="223"/>
      <c r="H2" s="223"/>
      <c r="I2" s="223"/>
    </row>
    <row r="3" spans="1:9" ht="13.15" customHeight="1">
      <c r="A3" s="52" t="s">
        <v>28</v>
      </c>
      <c r="B3" s="225" t="s">
        <v>264</v>
      </c>
      <c r="C3" s="224"/>
      <c r="D3" s="223"/>
      <c r="E3" s="224"/>
      <c r="F3" s="224"/>
      <c r="G3" s="224"/>
      <c r="H3" s="224"/>
      <c r="I3" s="224"/>
    </row>
    <row r="4" spans="1:9">
      <c r="A4" s="224"/>
      <c r="B4" s="225" t="s">
        <v>265</v>
      </c>
      <c r="C4" s="224"/>
      <c r="D4" s="223"/>
      <c r="E4" s="226"/>
      <c r="F4" s="226"/>
      <c r="G4" s="226"/>
      <c r="H4" s="226"/>
      <c r="I4" s="226"/>
    </row>
    <row r="5" spans="1:9" ht="47.25" customHeight="1">
      <c r="A5" s="224"/>
      <c r="B5" s="227" t="s">
        <v>266</v>
      </c>
      <c r="C5" s="224"/>
      <c r="D5" s="223"/>
      <c r="E5" s="226"/>
      <c r="F5" s="226"/>
      <c r="G5" s="226"/>
      <c r="H5" s="226"/>
      <c r="I5" s="226"/>
    </row>
    <row r="6" spans="1:9" ht="51">
      <c r="A6" s="224"/>
      <c r="B6" s="227" t="s">
        <v>267</v>
      </c>
      <c r="C6" s="224"/>
      <c r="D6" s="223"/>
      <c r="E6" s="226"/>
      <c r="F6" s="226"/>
      <c r="G6" s="226"/>
      <c r="H6" s="226"/>
      <c r="I6" s="226"/>
    </row>
    <row r="7" spans="1:9" ht="32.25" customHeight="1">
      <c r="A7" s="224"/>
      <c r="B7" s="227" t="s">
        <v>268</v>
      </c>
      <c r="C7" s="224"/>
      <c r="D7" s="223"/>
      <c r="E7" s="226"/>
      <c r="F7" s="226"/>
      <c r="G7" s="226"/>
      <c r="H7" s="226"/>
      <c r="I7" s="226"/>
    </row>
    <row r="8" spans="1:9" ht="25.5">
      <c r="A8" s="224"/>
      <c r="B8" s="227" t="s">
        <v>269</v>
      </c>
      <c r="C8" s="224"/>
      <c r="D8" s="223"/>
      <c r="E8" s="226"/>
      <c r="F8" s="226"/>
      <c r="G8" s="226"/>
      <c r="H8" s="226"/>
      <c r="I8" s="226"/>
    </row>
    <row r="9" spans="1:9" ht="38.25">
      <c r="A9" s="224"/>
      <c r="B9" s="227" t="s">
        <v>270</v>
      </c>
      <c r="C9" s="224"/>
      <c r="D9" s="223"/>
      <c r="E9" s="226"/>
      <c r="F9" s="226"/>
      <c r="G9" s="226"/>
      <c r="H9" s="226"/>
      <c r="I9" s="226"/>
    </row>
    <row r="10" spans="1:9" ht="25.5">
      <c r="A10" s="224"/>
      <c r="B10" s="227" t="s">
        <v>271</v>
      </c>
      <c r="C10" s="224"/>
      <c r="D10" s="223"/>
      <c r="E10" s="226"/>
      <c r="F10" s="226"/>
      <c r="G10" s="226"/>
      <c r="H10" s="226"/>
      <c r="I10" s="226"/>
    </row>
    <row r="11" spans="1:9" ht="25.5">
      <c r="A11" s="224"/>
      <c r="B11" s="227" t="s">
        <v>272</v>
      </c>
      <c r="C11" s="224"/>
      <c r="D11" s="222"/>
      <c r="E11" s="226"/>
      <c r="F11" s="226"/>
      <c r="G11" s="226"/>
      <c r="H11" s="226"/>
      <c r="I11" s="226"/>
    </row>
    <row r="12" spans="1:9">
      <c r="A12" s="224"/>
      <c r="B12" s="227" t="s">
        <v>273</v>
      </c>
      <c r="C12" s="224"/>
      <c r="D12" s="222"/>
      <c r="E12" s="226"/>
      <c r="F12" s="226"/>
      <c r="G12" s="226"/>
      <c r="H12" s="226"/>
      <c r="I12" s="226"/>
    </row>
    <row r="13" spans="1:9">
      <c r="A13" s="228"/>
      <c r="B13" s="229"/>
      <c r="C13" s="228"/>
      <c r="D13" s="230"/>
      <c r="E13" s="231"/>
      <c r="F13" s="231"/>
      <c r="G13" s="231"/>
      <c r="H13" s="231"/>
      <c r="I13" s="231"/>
    </row>
    <row r="14" spans="1:9" ht="18" customHeight="1">
      <c r="A14" s="228">
        <v>1</v>
      </c>
      <c r="B14" s="251" t="s">
        <v>274</v>
      </c>
      <c r="C14" s="224"/>
      <c r="D14" s="222"/>
      <c r="E14" s="226"/>
      <c r="F14" s="226"/>
      <c r="G14" s="226"/>
      <c r="H14" s="226"/>
      <c r="I14" s="226"/>
    </row>
    <row r="15" spans="1:9" ht="38.25">
      <c r="A15" s="224">
        <v>1.1000000000000001</v>
      </c>
      <c r="B15" s="229" t="s">
        <v>346</v>
      </c>
      <c r="C15" s="224">
        <v>1</v>
      </c>
      <c r="D15" s="280" t="s">
        <v>275</v>
      </c>
      <c r="E15" s="226"/>
      <c r="F15" s="226"/>
      <c r="G15" s="45"/>
      <c r="H15" s="45"/>
      <c r="I15" s="45"/>
    </row>
    <row r="16" spans="1:9" ht="25.5">
      <c r="A16" s="224">
        <v>1.2</v>
      </c>
      <c r="B16" s="229" t="s">
        <v>347</v>
      </c>
      <c r="C16" s="224">
        <v>1</v>
      </c>
      <c r="D16" s="280" t="s">
        <v>275</v>
      </c>
      <c r="E16" s="226"/>
      <c r="F16" s="226"/>
      <c r="G16" s="45"/>
      <c r="H16" s="45"/>
      <c r="I16" s="45"/>
    </row>
    <row r="17" spans="1:11">
      <c r="A17" s="224">
        <v>1.3</v>
      </c>
      <c r="B17" s="229" t="s">
        <v>348</v>
      </c>
      <c r="C17" s="224">
        <v>1</v>
      </c>
      <c r="D17" s="280" t="s">
        <v>275</v>
      </c>
      <c r="E17" s="226"/>
      <c r="F17" s="226"/>
      <c r="G17" s="45"/>
      <c r="H17" s="45"/>
      <c r="I17" s="45"/>
    </row>
    <row r="18" spans="1:11" ht="25.5">
      <c r="A18" s="224">
        <v>1.4</v>
      </c>
      <c r="B18" s="229" t="s">
        <v>351</v>
      </c>
      <c r="C18" s="224">
        <v>1</v>
      </c>
      <c r="D18" s="280" t="s">
        <v>275</v>
      </c>
      <c r="E18" s="226"/>
      <c r="F18" s="226"/>
      <c r="G18" s="45"/>
      <c r="H18" s="45"/>
      <c r="I18" s="45"/>
    </row>
    <row r="19" spans="1:11">
      <c r="A19" s="228"/>
      <c r="B19" s="227"/>
      <c r="C19" s="228"/>
      <c r="D19" s="232"/>
      <c r="E19" s="231"/>
      <c r="F19" s="231"/>
      <c r="G19" s="25"/>
      <c r="H19" s="25"/>
      <c r="I19" s="25"/>
    </row>
    <row r="20" spans="1:11">
      <c r="A20" s="228"/>
      <c r="B20" s="251" t="s">
        <v>353</v>
      </c>
      <c r="C20" s="224"/>
      <c r="D20" s="222"/>
      <c r="E20" s="224"/>
      <c r="F20" s="224"/>
      <c r="G20" s="25"/>
      <c r="H20" s="25"/>
      <c r="I20" s="25"/>
    </row>
    <row r="21" spans="1:11" ht="38.25">
      <c r="A21" s="228">
        <v>1.5</v>
      </c>
      <c r="B21" s="229" t="s">
        <v>349</v>
      </c>
      <c r="C21" s="224">
        <v>1</v>
      </c>
      <c r="D21" s="236" t="s">
        <v>275</v>
      </c>
      <c r="E21" s="226"/>
      <c r="F21" s="226"/>
      <c r="G21" s="45"/>
      <c r="H21" s="45"/>
      <c r="I21" s="45"/>
    </row>
    <row r="22" spans="1:11" ht="25.5">
      <c r="A22" s="228">
        <v>1.6</v>
      </c>
      <c r="B22" s="229" t="s">
        <v>350</v>
      </c>
      <c r="C22" s="224">
        <v>1</v>
      </c>
      <c r="D22" s="236" t="s">
        <v>275</v>
      </c>
      <c r="E22" s="226"/>
      <c r="F22" s="226"/>
      <c r="G22" s="45"/>
      <c r="H22" s="45"/>
      <c r="I22" s="45"/>
    </row>
    <row r="23" spans="1:11" ht="25.5">
      <c r="A23" s="228">
        <v>1.7</v>
      </c>
      <c r="B23" s="229" t="s">
        <v>352</v>
      </c>
      <c r="C23" s="224">
        <v>1</v>
      </c>
      <c r="D23" s="236" t="s">
        <v>275</v>
      </c>
      <c r="E23" s="226"/>
      <c r="F23" s="226"/>
      <c r="G23" s="45"/>
      <c r="H23" s="45"/>
      <c r="I23" s="45"/>
    </row>
    <row r="24" spans="1:11">
      <c r="A24" s="224"/>
      <c r="B24" s="234"/>
      <c r="C24" s="224"/>
      <c r="D24" s="223"/>
      <c r="E24" s="224"/>
      <c r="F24" s="224"/>
      <c r="G24" s="25"/>
      <c r="H24" s="25"/>
      <c r="I24" s="25"/>
    </row>
    <row r="25" spans="1:11" ht="24.75" customHeight="1">
      <c r="A25" s="252">
        <v>2</v>
      </c>
      <c r="B25" s="251" t="s">
        <v>276</v>
      </c>
      <c r="C25" s="228"/>
      <c r="D25" s="232"/>
      <c r="E25" s="231"/>
      <c r="F25" s="231"/>
      <c r="G25" s="25"/>
      <c r="H25" s="25"/>
      <c r="I25" s="25"/>
    </row>
    <row r="26" spans="1:11" ht="19.5" customHeight="1">
      <c r="A26" s="224"/>
      <c r="B26" s="235" t="s">
        <v>277</v>
      </c>
      <c r="C26" s="224">
        <v>6</v>
      </c>
      <c r="D26" s="223" t="s">
        <v>278</v>
      </c>
      <c r="E26" s="223"/>
      <c r="F26" s="223"/>
      <c r="G26" s="25"/>
      <c r="H26" s="25"/>
      <c r="I26" s="45"/>
    </row>
    <row r="27" spans="1:11" ht="19.5" customHeight="1">
      <c r="A27" s="224"/>
      <c r="B27" s="235" t="s">
        <v>279</v>
      </c>
      <c r="C27" s="224">
        <f>8+1+46</f>
        <v>55</v>
      </c>
      <c r="D27" s="223" t="s">
        <v>278</v>
      </c>
      <c r="E27" s="223"/>
      <c r="F27" s="223"/>
      <c r="G27" s="25"/>
      <c r="H27" s="25"/>
      <c r="I27" s="45"/>
    </row>
    <row r="28" spans="1:11" ht="19.5" customHeight="1">
      <c r="A28" s="224"/>
      <c r="B28" s="234" t="s">
        <v>280</v>
      </c>
      <c r="C28" s="224">
        <f>25+12+20</f>
        <v>57</v>
      </c>
      <c r="D28" s="223" t="s">
        <v>278</v>
      </c>
      <c r="E28" s="223"/>
      <c r="F28" s="223"/>
      <c r="G28" s="25"/>
      <c r="H28" s="25"/>
      <c r="I28" s="45"/>
    </row>
    <row r="29" spans="1:11" ht="19.5" customHeight="1">
      <c r="A29" s="224"/>
      <c r="B29" s="235" t="s">
        <v>281</v>
      </c>
      <c r="C29" s="224">
        <f>6+1+13</f>
        <v>20</v>
      </c>
      <c r="D29" s="223" t="s">
        <v>278</v>
      </c>
      <c r="E29" s="223"/>
      <c r="F29" s="223"/>
      <c r="G29" s="25"/>
      <c r="H29" s="25"/>
      <c r="I29" s="45"/>
      <c r="J29" s="83"/>
      <c r="K29" s="83"/>
    </row>
    <row r="30" spans="1:11" ht="19.5" customHeight="1">
      <c r="A30" s="224"/>
      <c r="B30" s="234" t="s">
        <v>282</v>
      </c>
      <c r="C30" s="224">
        <v>12</v>
      </c>
      <c r="D30" s="223" t="s">
        <v>278</v>
      </c>
      <c r="E30" s="223"/>
      <c r="F30" s="223"/>
      <c r="G30" s="25"/>
      <c r="H30" s="25"/>
      <c r="I30" s="45"/>
    </row>
    <row r="31" spans="1:11" ht="19.5" customHeight="1">
      <c r="A31" s="224"/>
      <c r="B31" s="234" t="s">
        <v>283</v>
      </c>
      <c r="C31" s="224">
        <f>124+173+98</f>
        <v>395</v>
      </c>
      <c r="D31" s="223" t="s">
        <v>278</v>
      </c>
      <c r="E31" s="223"/>
      <c r="F31" s="223"/>
      <c r="G31" s="25"/>
      <c r="H31" s="25"/>
      <c r="I31" s="45"/>
    </row>
    <row r="32" spans="1:11" ht="19.5" customHeight="1">
      <c r="A32" s="224"/>
      <c r="B32" s="234" t="s">
        <v>284</v>
      </c>
      <c r="C32" s="224">
        <v>18</v>
      </c>
      <c r="D32" s="223" t="s">
        <v>278</v>
      </c>
      <c r="E32" s="223"/>
      <c r="F32" s="223"/>
      <c r="G32" s="25"/>
      <c r="H32" s="25"/>
      <c r="I32" s="45"/>
    </row>
    <row r="33" spans="1:9" ht="19.5" customHeight="1">
      <c r="A33" s="224"/>
      <c r="B33" s="235" t="s">
        <v>285</v>
      </c>
      <c r="C33" s="224">
        <v>17.5</v>
      </c>
      <c r="D33" s="78" t="s">
        <v>200</v>
      </c>
      <c r="E33" s="223"/>
      <c r="F33" s="223"/>
      <c r="G33" s="25"/>
      <c r="H33" s="25"/>
      <c r="I33" s="45"/>
    </row>
    <row r="34" spans="1:9" ht="19.5" customHeight="1">
      <c r="A34" s="224"/>
      <c r="B34" s="234" t="s">
        <v>286</v>
      </c>
      <c r="C34" s="224">
        <f>59+57+60</f>
        <v>176</v>
      </c>
      <c r="D34" s="223" t="s">
        <v>278</v>
      </c>
      <c r="E34" s="223"/>
      <c r="F34" s="223"/>
      <c r="G34" s="25"/>
      <c r="H34" s="25"/>
      <c r="I34" s="45"/>
    </row>
    <row r="35" spans="1:9" ht="19.5" customHeight="1">
      <c r="A35" s="224"/>
      <c r="B35" s="235" t="s">
        <v>287</v>
      </c>
      <c r="C35" s="224">
        <v>58</v>
      </c>
      <c r="D35" s="223" t="s">
        <v>278</v>
      </c>
      <c r="E35" s="223"/>
      <c r="F35" s="223"/>
      <c r="G35" s="25"/>
      <c r="H35" s="25"/>
      <c r="I35" s="45"/>
    </row>
    <row r="36" spans="1:9" ht="19.5" customHeight="1">
      <c r="A36" s="224"/>
      <c r="B36" s="234" t="s">
        <v>288</v>
      </c>
      <c r="C36" s="224">
        <v>37</v>
      </c>
      <c r="D36" s="223" t="s">
        <v>278</v>
      </c>
      <c r="E36" s="223"/>
      <c r="F36" s="223"/>
      <c r="G36" s="25"/>
      <c r="H36" s="25"/>
      <c r="I36" s="45"/>
    </row>
    <row r="37" spans="1:9" ht="19.5" customHeight="1">
      <c r="A37" s="224"/>
      <c r="B37" s="234" t="s">
        <v>289</v>
      </c>
      <c r="C37" s="224">
        <v>164</v>
      </c>
      <c r="D37" s="223" t="s">
        <v>278</v>
      </c>
      <c r="E37" s="223"/>
      <c r="F37" s="223"/>
      <c r="G37" s="25"/>
      <c r="H37" s="25"/>
      <c r="I37" s="45"/>
    </row>
    <row r="38" spans="1:9" ht="19.5" customHeight="1">
      <c r="A38" s="224"/>
      <c r="B38" s="234" t="s">
        <v>290</v>
      </c>
      <c r="C38" s="224">
        <v>13</v>
      </c>
      <c r="D38" s="223" t="s">
        <v>278</v>
      </c>
      <c r="E38" s="223"/>
      <c r="F38" s="223"/>
      <c r="G38" s="25"/>
      <c r="H38" s="25"/>
      <c r="I38" s="45"/>
    </row>
    <row r="39" spans="1:9" ht="19.5" customHeight="1">
      <c r="A39" s="224"/>
      <c r="B39" s="234" t="s">
        <v>291</v>
      </c>
      <c r="C39" s="224">
        <v>20</v>
      </c>
      <c r="D39" s="223" t="s">
        <v>278</v>
      </c>
      <c r="E39" s="223"/>
      <c r="F39" s="223"/>
      <c r="G39" s="25"/>
      <c r="H39" s="25"/>
      <c r="I39" s="45"/>
    </row>
    <row r="40" spans="1:9" ht="19.5" customHeight="1">
      <c r="A40" s="224"/>
      <c r="B40" s="234" t="s">
        <v>292</v>
      </c>
      <c r="C40" s="224">
        <v>202</v>
      </c>
      <c r="D40" s="223" t="s">
        <v>278</v>
      </c>
      <c r="E40" s="223"/>
      <c r="F40" s="223"/>
      <c r="G40" s="25"/>
      <c r="H40" s="25"/>
      <c r="I40" s="45"/>
    </row>
    <row r="41" spans="1:9" ht="19.5" customHeight="1">
      <c r="A41" s="224"/>
      <c r="B41" s="235" t="s">
        <v>328</v>
      </c>
      <c r="C41" s="224">
        <v>15</v>
      </c>
      <c r="D41" s="223" t="s">
        <v>278</v>
      </c>
      <c r="E41" s="223"/>
      <c r="F41" s="223"/>
      <c r="G41" s="25"/>
      <c r="H41" s="25"/>
      <c r="I41" s="45"/>
    </row>
    <row r="42" spans="1:9" ht="19.5" customHeight="1">
      <c r="A42" s="224"/>
      <c r="B42" s="235" t="s">
        <v>329</v>
      </c>
      <c r="C42" s="224">
        <v>20</v>
      </c>
      <c r="D42" s="223" t="s">
        <v>278</v>
      </c>
      <c r="E42" s="223"/>
      <c r="F42" s="223"/>
      <c r="G42" s="25"/>
      <c r="H42" s="25"/>
      <c r="I42" s="45"/>
    </row>
    <row r="43" spans="1:9" ht="19.5" customHeight="1">
      <c r="A43" s="224"/>
      <c r="B43" s="235" t="s">
        <v>330</v>
      </c>
      <c r="C43" s="224">
        <v>16</v>
      </c>
      <c r="D43" s="223" t="s">
        <v>278</v>
      </c>
      <c r="E43" s="223"/>
      <c r="F43" s="223"/>
      <c r="G43" s="25"/>
      <c r="H43" s="25"/>
      <c r="I43" s="45"/>
    </row>
    <row r="44" spans="1:9" ht="19.5" customHeight="1">
      <c r="A44" s="224"/>
      <c r="B44" s="235" t="s">
        <v>331</v>
      </c>
      <c r="C44" s="224">
        <v>35</v>
      </c>
      <c r="D44" s="223" t="s">
        <v>278</v>
      </c>
      <c r="E44" s="223"/>
      <c r="F44" s="223"/>
      <c r="G44" s="25"/>
      <c r="H44" s="25"/>
      <c r="I44" s="45"/>
    </row>
    <row r="45" spans="1:9" ht="19.5" customHeight="1">
      <c r="A45" s="224"/>
      <c r="B45" s="235" t="s">
        <v>332</v>
      </c>
      <c r="C45" s="224">
        <v>11</v>
      </c>
      <c r="D45" s="223" t="s">
        <v>278</v>
      </c>
      <c r="E45" s="223"/>
      <c r="F45" s="223"/>
      <c r="G45" s="25"/>
      <c r="H45" s="25"/>
      <c r="I45" s="45"/>
    </row>
    <row r="46" spans="1:9" ht="19.5" customHeight="1">
      <c r="A46" s="224"/>
      <c r="B46" s="235" t="s">
        <v>357</v>
      </c>
      <c r="C46" s="224">
        <v>2</v>
      </c>
      <c r="D46" s="223" t="s">
        <v>278</v>
      </c>
      <c r="E46" s="223"/>
      <c r="F46" s="223"/>
      <c r="G46" s="25"/>
      <c r="H46" s="25"/>
      <c r="I46" s="45"/>
    </row>
    <row r="47" spans="1:9" ht="19.5" customHeight="1">
      <c r="A47" s="224"/>
      <c r="B47" s="235" t="s">
        <v>358</v>
      </c>
      <c r="C47" s="224">
        <v>2</v>
      </c>
      <c r="D47" s="223" t="s">
        <v>278</v>
      </c>
      <c r="E47" s="223"/>
      <c r="F47" s="223"/>
      <c r="G47" s="25"/>
      <c r="H47" s="25"/>
      <c r="I47" s="45"/>
    </row>
    <row r="48" spans="1:9" ht="19.5" customHeight="1">
      <c r="A48" s="224"/>
      <c r="B48" s="235" t="s">
        <v>359</v>
      </c>
      <c r="C48" s="224">
        <v>2</v>
      </c>
      <c r="D48" s="223" t="s">
        <v>278</v>
      </c>
      <c r="E48" s="223"/>
      <c r="F48" s="223"/>
      <c r="G48" s="25"/>
      <c r="H48" s="25"/>
      <c r="I48" s="45"/>
    </row>
    <row r="49" spans="1:9" ht="19.5" customHeight="1">
      <c r="A49" s="224"/>
      <c r="B49" s="235"/>
      <c r="C49" s="224"/>
      <c r="D49" s="223"/>
      <c r="E49" s="223"/>
      <c r="F49" s="223"/>
      <c r="G49" s="25"/>
      <c r="H49" s="25"/>
      <c r="I49" s="25"/>
    </row>
    <row r="50" spans="1:9" ht="19.5" customHeight="1">
      <c r="A50" s="224"/>
      <c r="B50" s="279" t="s">
        <v>340</v>
      </c>
      <c r="C50" s="224"/>
      <c r="D50" s="223"/>
      <c r="E50" s="223"/>
      <c r="F50" s="223"/>
      <c r="G50" s="25"/>
      <c r="H50" s="25"/>
      <c r="I50" s="25"/>
    </row>
    <row r="51" spans="1:9" ht="25.5">
      <c r="A51" s="224"/>
      <c r="B51" s="229" t="s">
        <v>345</v>
      </c>
      <c r="C51" s="224"/>
      <c r="D51" s="223"/>
      <c r="E51" s="223"/>
      <c r="F51" s="223"/>
      <c r="G51" s="25"/>
      <c r="H51" s="25"/>
      <c r="I51" s="25"/>
    </row>
    <row r="52" spans="1:9" ht="19.5" customHeight="1">
      <c r="A52" s="224"/>
      <c r="B52" s="235" t="s">
        <v>341</v>
      </c>
      <c r="C52" s="224">
        <v>10</v>
      </c>
      <c r="D52" s="223" t="s">
        <v>278</v>
      </c>
      <c r="E52" s="223"/>
      <c r="F52" s="223"/>
      <c r="G52" s="25"/>
      <c r="H52" s="25"/>
      <c r="I52" s="45"/>
    </row>
    <row r="53" spans="1:9" ht="19.5" customHeight="1">
      <c r="A53" s="224"/>
      <c r="B53" s="235" t="s">
        <v>342</v>
      </c>
      <c r="C53" s="224">
        <v>8</v>
      </c>
      <c r="D53" s="223" t="s">
        <v>278</v>
      </c>
      <c r="E53" s="223"/>
      <c r="F53" s="223"/>
      <c r="G53" s="25"/>
      <c r="H53" s="25"/>
      <c r="I53" s="45"/>
    </row>
    <row r="54" spans="1:9" ht="19.5" customHeight="1">
      <c r="A54" s="224"/>
      <c r="B54" s="235" t="s">
        <v>343</v>
      </c>
      <c r="C54" s="224">
        <v>8</v>
      </c>
      <c r="D54" s="223" t="s">
        <v>278</v>
      </c>
      <c r="E54" s="223"/>
      <c r="F54" s="223"/>
      <c r="G54" s="25"/>
      <c r="H54" s="25"/>
      <c r="I54" s="45"/>
    </row>
    <row r="55" spans="1:9" ht="19.5" customHeight="1">
      <c r="A55" s="224"/>
      <c r="B55" s="235" t="s">
        <v>344</v>
      </c>
      <c r="C55" s="224">
        <v>18</v>
      </c>
      <c r="D55" s="223" t="s">
        <v>278</v>
      </c>
      <c r="E55" s="223"/>
      <c r="F55" s="223"/>
      <c r="G55" s="25"/>
      <c r="H55" s="25"/>
      <c r="I55" s="45"/>
    </row>
    <row r="56" spans="1:9" ht="19.5" customHeight="1">
      <c r="A56" s="224"/>
      <c r="B56" s="235"/>
      <c r="C56" s="224"/>
      <c r="D56" s="223"/>
      <c r="E56" s="223"/>
      <c r="F56" s="223"/>
      <c r="G56" s="25"/>
      <c r="H56" s="25"/>
      <c r="I56" s="25"/>
    </row>
    <row r="57" spans="1:9" ht="19.5" customHeight="1">
      <c r="A57" s="224"/>
      <c r="B57" s="279" t="s">
        <v>334</v>
      </c>
      <c r="C57" s="224"/>
      <c r="D57" s="223"/>
      <c r="E57" s="223"/>
      <c r="F57" s="223"/>
      <c r="G57" s="25"/>
      <c r="H57" s="25"/>
      <c r="I57" s="25"/>
    </row>
    <row r="58" spans="1:9" ht="38.25">
      <c r="A58" s="224"/>
      <c r="B58" s="229" t="s">
        <v>335</v>
      </c>
      <c r="C58" s="224"/>
      <c r="D58" s="223"/>
      <c r="E58" s="223"/>
      <c r="F58" s="223"/>
      <c r="G58" s="25"/>
      <c r="H58" s="25"/>
      <c r="I58" s="25"/>
    </row>
    <row r="59" spans="1:9">
      <c r="A59" s="224"/>
      <c r="B59" s="325" t="s">
        <v>488</v>
      </c>
      <c r="C59" s="224"/>
      <c r="D59" s="223"/>
      <c r="E59" s="223"/>
      <c r="F59" s="223"/>
      <c r="G59" s="25"/>
      <c r="H59" s="25"/>
      <c r="I59" s="25"/>
    </row>
    <row r="60" spans="1:9" ht="19.5" customHeight="1">
      <c r="A60" s="224"/>
      <c r="B60" s="235" t="s">
        <v>333</v>
      </c>
      <c r="C60" s="224">
        <v>1</v>
      </c>
      <c r="D60" s="78" t="s">
        <v>275</v>
      </c>
      <c r="E60" s="223"/>
      <c r="F60" s="223"/>
      <c r="G60" s="25"/>
      <c r="H60" s="25"/>
      <c r="I60" s="45"/>
    </row>
    <row r="61" spans="1:9" ht="19.5" customHeight="1">
      <c r="A61" s="224"/>
      <c r="B61" s="235" t="s">
        <v>336</v>
      </c>
      <c r="C61" s="224">
        <v>1</v>
      </c>
      <c r="D61" s="78" t="s">
        <v>275</v>
      </c>
      <c r="E61" s="223"/>
      <c r="F61" s="223"/>
      <c r="G61" s="25"/>
      <c r="H61" s="25"/>
      <c r="I61" s="45"/>
    </row>
    <row r="62" spans="1:9" ht="19.5" customHeight="1">
      <c r="A62" s="224"/>
      <c r="B62" s="235" t="s">
        <v>337</v>
      </c>
      <c r="C62" s="224">
        <v>1</v>
      </c>
      <c r="D62" s="78" t="s">
        <v>275</v>
      </c>
      <c r="E62" s="223"/>
      <c r="F62" s="223"/>
      <c r="G62" s="25"/>
      <c r="H62" s="25"/>
      <c r="I62" s="45"/>
    </row>
    <row r="63" spans="1:9" ht="19.5" customHeight="1">
      <c r="A63" s="224"/>
      <c r="B63" s="235" t="s">
        <v>338</v>
      </c>
      <c r="C63" s="224">
        <v>1</v>
      </c>
      <c r="D63" s="78" t="s">
        <v>275</v>
      </c>
      <c r="E63" s="223"/>
      <c r="F63" s="223"/>
      <c r="G63" s="25"/>
      <c r="H63" s="25"/>
      <c r="I63" s="45"/>
    </row>
    <row r="64" spans="1:9" ht="19.5" customHeight="1">
      <c r="A64" s="224"/>
      <c r="B64" s="235" t="s">
        <v>339</v>
      </c>
      <c r="C64" s="224">
        <v>1</v>
      </c>
      <c r="D64" s="78" t="s">
        <v>275</v>
      </c>
      <c r="E64" s="223"/>
      <c r="F64" s="223"/>
      <c r="G64" s="25"/>
      <c r="H64" s="25"/>
      <c r="I64" s="45"/>
    </row>
    <row r="65" spans="1:9" ht="19.5" customHeight="1">
      <c r="A65" s="224"/>
      <c r="B65" s="235" t="s">
        <v>370</v>
      </c>
      <c r="C65" s="224">
        <v>1</v>
      </c>
      <c r="D65" s="78" t="s">
        <v>275</v>
      </c>
      <c r="E65" s="223"/>
      <c r="F65" s="223"/>
      <c r="G65" s="25"/>
      <c r="H65" s="25"/>
      <c r="I65" s="45"/>
    </row>
    <row r="66" spans="1:9" ht="19.5" customHeight="1">
      <c r="A66" s="224"/>
      <c r="B66" s="235" t="s">
        <v>413</v>
      </c>
      <c r="C66" s="224">
        <v>13</v>
      </c>
      <c r="D66" s="78" t="s">
        <v>174</v>
      </c>
      <c r="E66" s="223"/>
      <c r="F66" s="223"/>
      <c r="G66" s="25"/>
      <c r="H66" s="25"/>
      <c r="I66" s="45"/>
    </row>
    <row r="67" spans="1:9" ht="19.5" customHeight="1">
      <c r="A67" s="224"/>
      <c r="B67" s="235"/>
      <c r="C67" s="224"/>
      <c r="D67" s="223"/>
      <c r="E67" s="223"/>
      <c r="F67" s="223"/>
      <c r="G67" s="25"/>
      <c r="H67" s="25"/>
      <c r="I67" s="25"/>
    </row>
    <row r="68" spans="1:9" ht="19.5" customHeight="1">
      <c r="A68" s="224"/>
      <c r="B68" s="279" t="s">
        <v>354</v>
      </c>
      <c r="C68" s="224"/>
      <c r="D68" s="223"/>
      <c r="E68" s="223"/>
      <c r="F68" s="223"/>
      <c r="G68" s="25"/>
      <c r="H68" s="25"/>
      <c r="I68" s="25"/>
    </row>
    <row r="69" spans="1:9" ht="25.5">
      <c r="A69" s="224"/>
      <c r="B69" s="229" t="s">
        <v>355</v>
      </c>
      <c r="C69" s="224"/>
      <c r="D69" s="223"/>
      <c r="E69" s="223"/>
      <c r="F69" s="223"/>
      <c r="G69" s="25"/>
      <c r="H69" s="25"/>
      <c r="I69" s="25"/>
    </row>
    <row r="70" spans="1:9" ht="19.5" customHeight="1">
      <c r="A70" s="224"/>
      <c r="B70" s="235" t="s">
        <v>356</v>
      </c>
      <c r="C70" s="224">
        <v>1</v>
      </c>
      <c r="D70" s="78" t="s">
        <v>275</v>
      </c>
      <c r="E70" s="223"/>
      <c r="F70" s="223"/>
      <c r="G70" s="25"/>
      <c r="H70" s="25"/>
      <c r="I70" s="45"/>
    </row>
    <row r="71" spans="1:9" ht="19.5" customHeight="1">
      <c r="A71" s="224"/>
      <c r="B71" s="235" t="s">
        <v>489</v>
      </c>
      <c r="C71" s="224">
        <v>1</v>
      </c>
      <c r="D71" s="78" t="s">
        <v>275</v>
      </c>
      <c r="E71" s="223"/>
      <c r="F71" s="223"/>
      <c r="G71" s="25"/>
      <c r="H71" s="25"/>
      <c r="I71" s="45"/>
    </row>
    <row r="72" spans="1:9" ht="19.5" customHeight="1">
      <c r="A72" s="224"/>
      <c r="B72" s="235"/>
      <c r="C72" s="224"/>
      <c r="D72" s="223"/>
      <c r="E72" s="223"/>
      <c r="F72" s="223"/>
      <c r="G72" s="25"/>
      <c r="H72" s="25"/>
      <c r="I72" s="25"/>
    </row>
    <row r="73" spans="1:9" ht="19.5" customHeight="1">
      <c r="A73" s="224"/>
      <c r="B73" s="279" t="s">
        <v>368</v>
      </c>
      <c r="C73" s="224"/>
      <c r="D73" s="223"/>
      <c r="E73" s="223"/>
      <c r="F73" s="223"/>
      <c r="G73" s="25"/>
      <c r="H73" s="25"/>
      <c r="I73" s="25"/>
    </row>
    <row r="74" spans="1:9" ht="25.5">
      <c r="A74" s="224"/>
      <c r="B74" s="229" t="s">
        <v>369</v>
      </c>
      <c r="C74" s="224"/>
      <c r="D74" s="223"/>
      <c r="E74" s="223"/>
      <c r="F74" s="223"/>
      <c r="G74" s="25"/>
      <c r="H74" s="25"/>
      <c r="I74" s="25"/>
    </row>
    <row r="75" spans="1:9" ht="19.5" customHeight="1">
      <c r="A75" s="224"/>
      <c r="B75" s="235" t="s">
        <v>371</v>
      </c>
      <c r="C75" s="224">
        <v>1</v>
      </c>
      <c r="D75" s="78" t="s">
        <v>275</v>
      </c>
      <c r="E75" s="223"/>
      <c r="F75" s="223"/>
      <c r="G75" s="25"/>
      <c r="H75" s="25"/>
      <c r="I75" s="45"/>
    </row>
    <row r="76" spans="1:9" ht="19.5" customHeight="1">
      <c r="A76" s="224"/>
      <c r="B76" s="235" t="s">
        <v>293</v>
      </c>
      <c r="C76" s="224">
        <v>22</v>
      </c>
      <c r="D76" s="223" t="s">
        <v>278</v>
      </c>
      <c r="E76" s="223"/>
      <c r="F76" s="223"/>
      <c r="G76" s="25"/>
      <c r="H76" s="25"/>
      <c r="I76" s="45"/>
    </row>
    <row r="77" spans="1:9" ht="19.5" customHeight="1">
      <c r="A77" s="224"/>
      <c r="B77" s="235" t="s">
        <v>372</v>
      </c>
      <c r="C77" s="224">
        <v>1</v>
      </c>
      <c r="D77" s="78" t="s">
        <v>275</v>
      </c>
      <c r="E77" s="223"/>
      <c r="F77" s="223"/>
      <c r="G77" s="25"/>
      <c r="H77" s="25"/>
      <c r="I77" s="45"/>
    </row>
    <row r="78" spans="1:9" ht="19.5" customHeight="1">
      <c r="A78" s="224"/>
      <c r="B78" s="235" t="s">
        <v>373</v>
      </c>
      <c r="C78" s="224">
        <v>1</v>
      </c>
      <c r="D78" s="78" t="s">
        <v>275</v>
      </c>
      <c r="E78" s="223"/>
      <c r="F78" s="223"/>
      <c r="G78" s="25"/>
      <c r="H78" s="25"/>
      <c r="I78" s="45"/>
    </row>
    <row r="79" spans="1:9" ht="19.5" customHeight="1">
      <c r="A79" s="224"/>
      <c r="B79" s="235" t="s">
        <v>339</v>
      </c>
      <c r="C79" s="224">
        <v>1</v>
      </c>
      <c r="D79" s="78" t="s">
        <v>275</v>
      </c>
      <c r="E79" s="223"/>
      <c r="F79" s="223"/>
      <c r="G79" s="25"/>
      <c r="H79" s="25"/>
      <c r="I79" s="45"/>
    </row>
    <row r="80" spans="1:9" ht="19.5" customHeight="1">
      <c r="A80" s="224"/>
      <c r="B80" s="235"/>
      <c r="C80" s="224"/>
      <c r="D80" s="223"/>
      <c r="E80" s="223"/>
      <c r="F80" s="223"/>
      <c r="G80" s="25"/>
      <c r="H80" s="25"/>
      <c r="I80" s="25"/>
    </row>
    <row r="81" spans="1:9">
      <c r="A81" s="224"/>
      <c r="B81" s="235"/>
      <c r="C81" s="224"/>
      <c r="D81" s="223"/>
      <c r="E81" s="224"/>
      <c r="F81" s="224"/>
      <c r="G81" s="224"/>
      <c r="H81" s="224"/>
      <c r="I81" s="224"/>
    </row>
    <row r="82" spans="1:9">
      <c r="A82" s="224"/>
      <c r="B82" s="234"/>
      <c r="C82" s="224"/>
      <c r="D82" s="223"/>
      <c r="E82" s="224"/>
      <c r="F82" s="224"/>
      <c r="G82" s="224"/>
      <c r="H82" s="224"/>
      <c r="I82" s="224"/>
    </row>
    <row r="83" spans="1:9">
      <c r="A83" s="224"/>
      <c r="B83" s="234"/>
      <c r="C83" s="224"/>
      <c r="D83" s="223"/>
      <c r="E83" s="224"/>
      <c r="F83" s="224"/>
      <c r="G83" s="224"/>
      <c r="H83" s="224"/>
      <c r="I83" s="224"/>
    </row>
    <row r="84" spans="1:9" ht="25.9" customHeight="1" thickBot="1">
      <c r="A84" s="224"/>
      <c r="B84" s="237" t="s">
        <v>245</v>
      </c>
      <c r="C84" s="224"/>
      <c r="D84" s="223"/>
      <c r="E84" s="224"/>
      <c r="F84" s="224"/>
      <c r="G84" s="238"/>
      <c r="H84" s="238"/>
      <c r="I84" s="238"/>
    </row>
    <row r="85" spans="1:9" ht="13.5" thickTop="1">
      <c r="A85" s="239"/>
      <c r="B85" s="240"/>
      <c r="C85" s="241"/>
      <c r="D85" s="242"/>
      <c r="E85" s="239"/>
      <c r="F85" s="239"/>
      <c r="G85" s="239"/>
      <c r="H85" s="239"/>
      <c r="I85"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5412-4940-40FF-9267-EEA30601465E}">
  <sheetPr>
    <tabColor rgb="FFFF0000"/>
  </sheetPr>
  <dimension ref="A1:I19"/>
  <sheetViews>
    <sheetView view="pageBreakPreview" zoomScaleNormal="100" workbookViewId="0">
      <selection activeCell="G18" sqref="G18:I18"/>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304</v>
      </c>
    </row>
    <row r="2" spans="1:9">
      <c r="A2" s="220"/>
      <c r="B2" s="221"/>
      <c r="C2" s="220"/>
      <c r="D2" s="222"/>
      <c r="E2" s="223"/>
      <c r="F2" s="223"/>
      <c r="G2" s="223"/>
      <c r="H2" s="223"/>
      <c r="I2" s="223"/>
    </row>
    <row r="3" spans="1:9" ht="13.15" customHeight="1">
      <c r="A3" s="52" t="s">
        <v>28</v>
      </c>
      <c r="B3" s="281" t="s">
        <v>360</v>
      </c>
      <c r="C3" s="224"/>
      <c r="D3" s="223"/>
      <c r="E3" s="224"/>
      <c r="F3" s="224"/>
      <c r="G3" s="224"/>
      <c r="H3" s="224"/>
      <c r="I3" s="224"/>
    </row>
    <row r="4" spans="1:9">
      <c r="A4" s="224"/>
      <c r="B4" s="225" t="s">
        <v>265</v>
      </c>
      <c r="C4" s="224"/>
      <c r="D4" s="223"/>
      <c r="E4" s="226"/>
      <c r="F4" s="226"/>
      <c r="G4" s="226"/>
      <c r="H4" s="226"/>
      <c r="I4" s="226"/>
    </row>
    <row r="5" spans="1:9" ht="47.25" customHeight="1">
      <c r="A5" s="224"/>
      <c r="B5" s="229" t="s">
        <v>361</v>
      </c>
      <c r="C5" s="224"/>
      <c r="D5" s="223"/>
      <c r="E5" s="226"/>
      <c r="F5" s="226"/>
      <c r="G5" s="226"/>
      <c r="H5" s="226"/>
      <c r="I5" s="226"/>
    </row>
    <row r="6" spans="1:9" ht="38.25">
      <c r="A6" s="224"/>
      <c r="B6" s="229" t="s">
        <v>362</v>
      </c>
      <c r="C6" s="224"/>
      <c r="D6" s="223"/>
      <c r="E6" s="226"/>
      <c r="F6" s="226"/>
      <c r="G6" s="226"/>
      <c r="H6" s="226"/>
      <c r="I6" s="226"/>
    </row>
    <row r="7" spans="1:9">
      <c r="A7" s="228"/>
      <c r="B7" s="229"/>
      <c r="C7" s="228"/>
      <c r="D7" s="230"/>
      <c r="E7" s="231"/>
      <c r="F7" s="231"/>
      <c r="G7" s="231"/>
      <c r="H7" s="231"/>
      <c r="I7" s="231"/>
    </row>
    <row r="8" spans="1:9" ht="25.5">
      <c r="A8" s="224">
        <v>1</v>
      </c>
      <c r="B8" s="229" t="s">
        <v>363</v>
      </c>
      <c r="C8" s="224">
        <v>1</v>
      </c>
      <c r="D8" s="280" t="s">
        <v>275</v>
      </c>
      <c r="E8" s="226"/>
      <c r="F8" s="226"/>
      <c r="G8" s="45"/>
      <c r="H8" s="45"/>
      <c r="I8" s="45"/>
    </row>
    <row r="9" spans="1:9">
      <c r="A9" s="224"/>
      <c r="B9" s="229"/>
      <c r="C9" s="224"/>
      <c r="D9" s="280"/>
      <c r="E9" s="226"/>
      <c r="F9" s="226"/>
      <c r="G9" s="45"/>
      <c r="H9" s="45"/>
      <c r="I9" s="45"/>
    </row>
    <row r="10" spans="1:9">
      <c r="A10" s="224"/>
      <c r="B10" s="229"/>
      <c r="C10" s="224"/>
      <c r="D10" s="280"/>
      <c r="E10" s="226"/>
      <c r="F10" s="226"/>
      <c r="G10" s="45"/>
      <c r="H10" s="45"/>
      <c r="I10" s="45"/>
    </row>
    <row r="11" spans="1:9">
      <c r="A11" s="228"/>
      <c r="B11" s="227"/>
      <c r="C11" s="228"/>
      <c r="D11" s="232"/>
      <c r="E11" s="231"/>
      <c r="F11" s="231"/>
      <c r="G11" s="25"/>
      <c r="H11" s="25"/>
      <c r="I11" s="25"/>
    </row>
    <row r="12" spans="1:9" ht="19.5" customHeight="1">
      <c r="A12" s="224"/>
      <c r="B12" s="235"/>
      <c r="C12" s="224"/>
      <c r="D12" s="223"/>
      <c r="E12" s="223"/>
      <c r="F12" s="223"/>
      <c r="G12" s="25"/>
      <c r="H12" s="25"/>
      <c r="I12" s="25"/>
    </row>
    <row r="13" spans="1:9" ht="19.5" customHeight="1">
      <c r="A13" s="224"/>
      <c r="B13" s="235"/>
      <c r="C13" s="224"/>
      <c r="D13" s="223"/>
      <c r="E13" s="223"/>
      <c r="F13" s="223"/>
      <c r="G13" s="25"/>
      <c r="H13" s="25"/>
      <c r="I13" s="25"/>
    </row>
    <row r="14" spans="1:9" ht="19.5" customHeight="1">
      <c r="A14" s="224"/>
      <c r="B14" s="235"/>
      <c r="C14" s="224"/>
      <c r="D14" s="223"/>
      <c r="E14" s="223"/>
      <c r="F14" s="223"/>
      <c r="G14" s="25"/>
      <c r="H14" s="25"/>
      <c r="I14" s="25"/>
    </row>
    <row r="15" spans="1:9">
      <c r="A15" s="224"/>
      <c r="B15" s="235"/>
      <c r="C15" s="224"/>
      <c r="D15" s="223"/>
      <c r="E15" s="224"/>
      <c r="F15" s="224"/>
      <c r="G15" s="224"/>
      <c r="H15" s="224"/>
      <c r="I15" s="224"/>
    </row>
    <row r="16" spans="1:9">
      <c r="A16" s="224"/>
      <c r="B16" s="234"/>
      <c r="C16" s="224"/>
      <c r="D16" s="223"/>
      <c r="E16" s="224"/>
      <c r="F16" s="224"/>
      <c r="G16" s="224"/>
      <c r="H16" s="224"/>
      <c r="I16" s="224"/>
    </row>
    <row r="17" spans="1:9">
      <c r="A17" s="224"/>
      <c r="B17" s="234"/>
      <c r="C17" s="224"/>
      <c r="D17" s="223"/>
      <c r="E17" s="224"/>
      <c r="F17" s="224"/>
      <c r="G17" s="224"/>
      <c r="H17" s="224"/>
      <c r="I17" s="224"/>
    </row>
    <row r="18" spans="1:9" ht="25.9" customHeight="1" thickBot="1">
      <c r="A18" s="224"/>
      <c r="B18" s="237" t="s">
        <v>245</v>
      </c>
      <c r="C18" s="224"/>
      <c r="D18" s="223"/>
      <c r="E18" s="224"/>
      <c r="F18" s="224"/>
      <c r="G18" s="238"/>
      <c r="H18" s="238"/>
      <c r="I18" s="238"/>
    </row>
    <row r="19" spans="1:9" ht="13.5" thickTop="1">
      <c r="A19" s="239"/>
      <c r="B19" s="240"/>
      <c r="C19" s="241"/>
      <c r="D19" s="242"/>
      <c r="E19" s="239"/>
      <c r="F19" s="239"/>
      <c r="G19" s="239"/>
      <c r="H19" s="239"/>
      <c r="I19"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7DAD-3E39-4FF9-8A84-A3E9D41EF0E5}">
  <sheetPr>
    <tabColor rgb="FFFF0000"/>
  </sheetPr>
  <dimension ref="A1:I20"/>
  <sheetViews>
    <sheetView view="pageBreakPreview" zoomScaleNormal="100" workbookViewId="0">
      <selection activeCell="G19" sqref="G19:I19"/>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304</v>
      </c>
    </row>
    <row r="2" spans="1:9">
      <c r="A2" s="220"/>
      <c r="B2" s="221"/>
      <c r="C2" s="220"/>
      <c r="D2" s="222"/>
      <c r="E2" s="223"/>
      <c r="F2" s="223"/>
      <c r="G2" s="223"/>
      <c r="H2" s="223"/>
      <c r="I2" s="223"/>
    </row>
    <row r="3" spans="1:9" ht="13.15" customHeight="1">
      <c r="A3" s="52" t="s">
        <v>28</v>
      </c>
      <c r="B3" s="281" t="s">
        <v>376</v>
      </c>
      <c r="C3" s="224"/>
      <c r="D3" s="223"/>
      <c r="E3" s="224"/>
      <c r="F3" s="224"/>
      <c r="G3" s="224"/>
      <c r="H3" s="224"/>
      <c r="I3" s="224"/>
    </row>
    <row r="4" spans="1:9">
      <c r="A4" s="224"/>
      <c r="B4" s="225" t="s">
        <v>265</v>
      </c>
      <c r="C4" s="224"/>
      <c r="D4" s="223"/>
      <c r="E4" s="226"/>
      <c r="F4" s="226"/>
      <c r="G4" s="226"/>
      <c r="H4" s="226"/>
      <c r="I4" s="226"/>
    </row>
    <row r="5" spans="1:9" ht="25.5">
      <c r="A5" s="224"/>
      <c r="B5" s="229" t="s">
        <v>361</v>
      </c>
      <c r="C5" s="224"/>
      <c r="D5" s="223"/>
      <c r="E5" s="226"/>
      <c r="F5" s="226"/>
      <c r="G5" s="226"/>
      <c r="H5" s="226"/>
      <c r="I5" s="226"/>
    </row>
    <row r="6" spans="1:9" ht="38.25">
      <c r="A6" s="224"/>
      <c r="B6" s="229" t="s">
        <v>364</v>
      </c>
      <c r="C6" s="224"/>
      <c r="D6" s="223"/>
      <c r="E6" s="226"/>
      <c r="F6" s="226"/>
      <c r="G6" s="226"/>
      <c r="H6" s="226"/>
      <c r="I6" s="226"/>
    </row>
    <row r="7" spans="1:9">
      <c r="A7" s="228"/>
      <c r="B7" s="229"/>
      <c r="C7" s="228"/>
      <c r="D7" s="230"/>
      <c r="E7" s="231"/>
      <c r="F7" s="231"/>
      <c r="G7" s="231"/>
      <c r="H7" s="231"/>
      <c r="I7" s="231"/>
    </row>
    <row r="8" spans="1:9" ht="38.25">
      <c r="A8" s="224">
        <v>1</v>
      </c>
      <c r="B8" s="229" t="s">
        <v>365</v>
      </c>
      <c r="C8" s="224">
        <v>1</v>
      </c>
      <c r="D8" s="280" t="s">
        <v>275</v>
      </c>
      <c r="E8" s="226"/>
      <c r="F8" s="226"/>
      <c r="G8" s="45"/>
      <c r="H8" s="45"/>
      <c r="I8" s="45"/>
    </row>
    <row r="9" spans="1:9">
      <c r="A9" s="224"/>
      <c r="B9" s="229"/>
      <c r="C9" s="224"/>
      <c r="D9" s="280"/>
      <c r="E9" s="226"/>
      <c r="F9" s="226"/>
      <c r="G9" s="45"/>
      <c r="H9" s="45"/>
      <c r="I9" s="45"/>
    </row>
    <row r="10" spans="1:9">
      <c r="A10" s="224"/>
      <c r="B10" s="229"/>
      <c r="C10" s="224"/>
      <c r="D10" s="280"/>
      <c r="E10" s="226"/>
      <c r="F10" s="226"/>
      <c r="G10" s="45"/>
      <c r="H10" s="45"/>
      <c r="I10" s="45"/>
    </row>
    <row r="11" spans="1:9">
      <c r="A11" s="224"/>
      <c r="B11" s="229"/>
      <c r="C11" s="224"/>
      <c r="D11" s="280"/>
      <c r="E11" s="226"/>
      <c r="F11" s="226"/>
      <c r="G11" s="45"/>
      <c r="H11" s="45"/>
      <c r="I11" s="45"/>
    </row>
    <row r="12" spans="1:9">
      <c r="A12" s="228"/>
      <c r="B12" s="227"/>
      <c r="C12" s="228"/>
      <c r="D12" s="232"/>
      <c r="E12" s="231"/>
      <c r="F12" s="231"/>
      <c r="G12" s="25"/>
      <c r="H12" s="25"/>
      <c r="I12" s="25"/>
    </row>
    <row r="13" spans="1:9" ht="19.5" customHeight="1">
      <c r="A13" s="224"/>
      <c r="B13" s="235"/>
      <c r="C13" s="224"/>
      <c r="D13" s="223"/>
      <c r="E13" s="223"/>
      <c r="F13" s="223"/>
      <c r="G13" s="25"/>
      <c r="H13" s="25"/>
      <c r="I13" s="25"/>
    </row>
    <row r="14" spans="1:9" ht="19.5" customHeight="1">
      <c r="A14" s="224"/>
      <c r="B14" s="235"/>
      <c r="C14" s="224"/>
      <c r="D14" s="223"/>
      <c r="E14" s="223"/>
      <c r="F14" s="223"/>
      <c r="G14" s="25"/>
      <c r="H14" s="25"/>
      <c r="I14" s="25"/>
    </row>
    <row r="15" spans="1:9" ht="19.5" customHeight="1">
      <c r="A15" s="224"/>
      <c r="B15" s="235"/>
      <c r="C15" s="224"/>
      <c r="D15" s="223"/>
      <c r="E15" s="223"/>
      <c r="F15" s="223"/>
      <c r="G15" s="25"/>
      <c r="H15" s="25"/>
      <c r="I15" s="25"/>
    </row>
    <row r="16" spans="1:9">
      <c r="A16" s="224"/>
      <c r="B16" s="235"/>
      <c r="C16" s="224"/>
      <c r="D16" s="223"/>
      <c r="E16" s="224"/>
      <c r="F16" s="224"/>
      <c r="G16" s="224"/>
      <c r="H16" s="224"/>
      <c r="I16" s="224"/>
    </row>
    <row r="17" spans="1:9">
      <c r="A17" s="224"/>
      <c r="B17" s="234"/>
      <c r="C17" s="224"/>
      <c r="D17" s="223"/>
      <c r="E17" s="224"/>
      <c r="F17" s="224"/>
      <c r="G17" s="224"/>
      <c r="H17" s="224"/>
      <c r="I17" s="224"/>
    </row>
    <row r="18" spans="1:9">
      <c r="A18" s="224"/>
      <c r="B18" s="234"/>
      <c r="C18" s="224"/>
      <c r="D18" s="223"/>
      <c r="E18" s="224"/>
      <c r="F18" s="224"/>
      <c r="G18" s="224"/>
      <c r="H18" s="224"/>
      <c r="I18" s="224"/>
    </row>
    <row r="19" spans="1:9" ht="25.9" customHeight="1" thickBot="1">
      <c r="A19" s="224"/>
      <c r="B19" s="237" t="s">
        <v>245</v>
      </c>
      <c r="C19" s="224"/>
      <c r="D19" s="223"/>
      <c r="E19" s="224"/>
      <c r="F19" s="224"/>
      <c r="G19" s="238"/>
      <c r="H19" s="238"/>
      <c r="I19" s="238"/>
    </row>
    <row r="20" spans="1:9" ht="13.5" thickTop="1">
      <c r="A20" s="239"/>
      <c r="B20" s="240"/>
      <c r="C20" s="241"/>
      <c r="D20" s="242"/>
      <c r="E20" s="239"/>
      <c r="F20" s="239"/>
      <c r="G20" s="239"/>
      <c r="H20" s="239"/>
      <c r="I20"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6D783-B59D-4EF7-880E-05B7B9D00B21}">
  <sheetPr>
    <tabColor rgb="FFFF0000"/>
  </sheetPr>
  <dimension ref="A1:I152"/>
  <sheetViews>
    <sheetView view="pageBreakPreview" zoomScaleNormal="100" zoomScaleSheetLayoutView="100" workbookViewId="0">
      <selection activeCell="N32" sqref="N32"/>
    </sheetView>
  </sheetViews>
  <sheetFormatPr defaultColWidth="9.140625" defaultRowHeight="12.75"/>
  <cols>
    <col min="1" max="1" width="5.7109375" style="2" customWidth="1"/>
    <col min="2" max="2" width="42.85546875" style="319" customWidth="1"/>
    <col min="3" max="4" width="9.42578125" style="320" customWidth="1"/>
    <col min="5" max="6" width="10.85546875" style="4" customWidth="1"/>
    <col min="7" max="9" width="13.28515625" style="4" customWidth="1"/>
    <col min="10" max="16384" width="9.140625" style="1"/>
  </cols>
  <sheetData>
    <row r="1" spans="1:9" ht="38.25">
      <c r="A1" s="32" t="s">
        <v>61</v>
      </c>
      <c r="B1" s="285" t="s">
        <v>62</v>
      </c>
      <c r="C1" s="286" t="s">
        <v>63</v>
      </c>
      <c r="D1" s="286" t="s">
        <v>64</v>
      </c>
      <c r="E1" s="261" t="s">
        <v>38</v>
      </c>
      <c r="F1" s="261" t="s">
        <v>39</v>
      </c>
      <c r="G1" s="287" t="s">
        <v>40</v>
      </c>
      <c r="H1" s="261" t="s">
        <v>41</v>
      </c>
      <c r="I1" s="258" t="s">
        <v>304</v>
      </c>
    </row>
    <row r="2" spans="1:9" ht="26.25">
      <c r="A2" s="284" t="s">
        <v>31</v>
      </c>
      <c r="B2" s="288" t="s">
        <v>294</v>
      </c>
      <c r="C2" s="289"/>
      <c r="D2" s="289"/>
      <c r="E2" s="39"/>
      <c r="F2" s="39"/>
      <c r="G2" s="290"/>
      <c r="H2" s="39"/>
      <c r="I2" s="39"/>
    </row>
    <row r="3" spans="1:9" ht="38.25">
      <c r="A3" s="284"/>
      <c r="B3" s="291" t="s">
        <v>390</v>
      </c>
      <c r="C3" s="292"/>
      <c r="D3" s="292"/>
      <c r="E3" s="39"/>
      <c r="F3" s="39"/>
      <c r="G3" s="290"/>
      <c r="H3" s="39"/>
      <c r="I3" s="39"/>
    </row>
    <row r="4" spans="1:9" ht="15.6" customHeight="1">
      <c r="A4" s="138"/>
      <c r="B4" s="293" t="s">
        <v>295</v>
      </c>
      <c r="C4" s="292"/>
      <c r="D4" s="292"/>
      <c r="E4" s="42"/>
      <c r="F4" s="42"/>
      <c r="G4" s="294"/>
      <c r="H4" s="42"/>
      <c r="I4" s="42"/>
    </row>
    <row r="5" spans="1:9">
      <c r="A5" s="295"/>
      <c r="B5" s="296" t="s">
        <v>391</v>
      </c>
      <c r="C5" s="292"/>
      <c r="D5" s="292"/>
      <c r="E5" s="42"/>
      <c r="F5" s="42"/>
      <c r="G5" s="294"/>
      <c r="H5" s="42"/>
      <c r="I5" s="42"/>
    </row>
    <row r="6" spans="1:9">
      <c r="A6" s="138"/>
      <c r="B6" s="297" t="s">
        <v>392</v>
      </c>
      <c r="C6" s="298" t="s">
        <v>170</v>
      </c>
      <c r="D6" s="298">
        <v>1</v>
      </c>
      <c r="E6" s="42"/>
      <c r="F6" s="42"/>
      <c r="G6" s="294"/>
      <c r="H6" s="42"/>
      <c r="I6" s="42"/>
    </row>
    <row r="7" spans="1:9">
      <c r="A7" s="138"/>
      <c r="B7" s="297" t="s">
        <v>393</v>
      </c>
      <c r="C7" s="298" t="s">
        <v>170</v>
      </c>
      <c r="D7" s="298">
        <v>1</v>
      </c>
      <c r="E7" s="42"/>
      <c r="F7" s="42"/>
      <c r="G7" s="294"/>
      <c r="H7" s="42"/>
      <c r="I7" s="42"/>
    </row>
    <row r="8" spans="1:9" ht="13.5" customHeight="1">
      <c r="A8" s="138"/>
      <c r="B8" s="297" t="s">
        <v>394</v>
      </c>
      <c r="C8" s="298" t="s">
        <v>170</v>
      </c>
      <c r="D8" s="298">
        <v>1</v>
      </c>
      <c r="E8" s="42"/>
      <c r="F8" s="42"/>
      <c r="G8" s="294"/>
      <c r="H8" s="42"/>
      <c r="I8" s="42"/>
    </row>
    <row r="9" spans="1:9">
      <c r="A9" s="138"/>
      <c r="B9" s="297" t="s">
        <v>397</v>
      </c>
      <c r="C9" s="298" t="s">
        <v>170</v>
      </c>
      <c r="D9" s="298">
        <v>1</v>
      </c>
      <c r="E9" s="42"/>
      <c r="F9" s="42"/>
      <c r="G9" s="294"/>
      <c r="H9" s="42"/>
      <c r="I9" s="42"/>
    </row>
    <row r="10" spans="1:9">
      <c r="A10" s="138"/>
      <c r="B10" s="299"/>
      <c r="C10" s="292"/>
      <c r="D10" s="292"/>
      <c r="E10" s="42"/>
      <c r="F10" s="42"/>
      <c r="G10" s="294"/>
      <c r="H10" s="42"/>
      <c r="I10" s="42"/>
    </row>
    <row r="11" spans="1:9" ht="16.5" customHeight="1">
      <c r="A11" s="138"/>
      <c r="B11" s="300" t="s">
        <v>395</v>
      </c>
      <c r="C11" s="292"/>
      <c r="D11" s="292"/>
      <c r="E11" s="42"/>
      <c r="F11" s="42"/>
      <c r="G11" s="294"/>
      <c r="H11" s="42"/>
      <c r="I11" s="42"/>
    </row>
    <row r="12" spans="1:9" ht="15" customHeight="1">
      <c r="A12" s="138"/>
      <c r="B12" s="301" t="s">
        <v>396</v>
      </c>
      <c r="C12" s="298" t="s">
        <v>170</v>
      </c>
      <c r="D12" s="302">
        <v>1</v>
      </c>
      <c r="E12" s="42"/>
      <c r="F12" s="42"/>
      <c r="G12" s="294"/>
      <c r="H12" s="42"/>
      <c r="I12" s="42"/>
    </row>
    <row r="13" spans="1:9" ht="15" customHeight="1">
      <c r="A13" s="295"/>
      <c r="B13" s="301" t="s">
        <v>393</v>
      </c>
      <c r="C13" s="298" t="s">
        <v>170</v>
      </c>
      <c r="D13" s="302">
        <v>1</v>
      </c>
      <c r="E13" s="39"/>
      <c r="F13" s="39"/>
      <c r="G13" s="294"/>
      <c r="H13" s="42"/>
      <c r="I13" s="42"/>
    </row>
    <row r="14" spans="1:9" ht="14.25" customHeight="1">
      <c r="A14" s="303"/>
      <c r="B14" s="301" t="s">
        <v>397</v>
      </c>
      <c r="C14" s="298" t="s">
        <v>170</v>
      </c>
      <c r="D14" s="302">
        <v>1</v>
      </c>
      <c r="E14" s="42"/>
      <c r="F14" s="42"/>
      <c r="G14" s="294"/>
      <c r="H14" s="42"/>
      <c r="I14" s="42"/>
    </row>
    <row r="15" spans="1:9">
      <c r="A15" s="188"/>
      <c r="B15" s="299"/>
      <c r="C15" s="292"/>
      <c r="D15" s="292"/>
      <c r="E15" s="39"/>
      <c r="F15" s="39"/>
      <c r="G15" s="294"/>
      <c r="H15" s="42"/>
      <c r="I15" s="42"/>
    </row>
    <row r="16" spans="1:9">
      <c r="A16" s="138"/>
      <c r="B16" s="300" t="s">
        <v>398</v>
      </c>
      <c r="C16" s="292"/>
      <c r="D16" s="292"/>
      <c r="E16" s="42"/>
      <c r="F16" s="42"/>
      <c r="G16" s="294"/>
      <c r="H16" s="42"/>
      <c r="I16" s="42"/>
    </row>
    <row r="17" spans="1:9" ht="13.15" customHeight="1">
      <c r="A17" s="188"/>
      <c r="B17" s="301" t="s">
        <v>399</v>
      </c>
      <c r="C17" s="298" t="s">
        <v>170</v>
      </c>
      <c r="D17" s="302">
        <v>2</v>
      </c>
      <c r="E17" s="39"/>
      <c r="F17" s="39"/>
      <c r="G17" s="294"/>
      <c r="H17" s="42"/>
      <c r="I17" s="42"/>
    </row>
    <row r="18" spans="1:9" ht="13.15" customHeight="1">
      <c r="A18" s="304"/>
      <c r="B18" s="301" t="s">
        <v>400</v>
      </c>
      <c r="C18" s="298" t="s">
        <v>170</v>
      </c>
      <c r="D18" s="305">
        <v>2</v>
      </c>
      <c r="E18" s="42"/>
      <c r="F18" s="42"/>
      <c r="G18" s="294"/>
      <c r="H18" s="42"/>
      <c r="I18" s="42"/>
    </row>
    <row r="19" spans="1:9" ht="13.15" customHeight="1">
      <c r="A19" s="304"/>
      <c r="B19" s="299"/>
      <c r="C19" s="292"/>
      <c r="D19" s="292"/>
      <c r="E19" s="44"/>
      <c r="F19" s="44"/>
      <c r="G19" s="294"/>
      <c r="H19" s="42"/>
      <c r="I19" s="42"/>
    </row>
    <row r="20" spans="1:9" ht="14.25" customHeight="1">
      <c r="A20" s="304"/>
      <c r="B20" s="306" t="s">
        <v>401</v>
      </c>
      <c r="C20" s="292"/>
      <c r="D20" s="292"/>
      <c r="E20" s="42"/>
      <c r="F20" s="42"/>
      <c r="G20" s="294"/>
      <c r="H20" s="42"/>
      <c r="I20" s="42"/>
    </row>
    <row r="21" spans="1:9" ht="13.15" customHeight="1">
      <c r="A21" s="188"/>
      <c r="B21" s="301" t="s">
        <v>402</v>
      </c>
      <c r="C21" s="298" t="s">
        <v>170</v>
      </c>
      <c r="D21" s="305">
        <v>1</v>
      </c>
      <c r="E21" s="39"/>
      <c r="F21" s="39"/>
      <c r="G21" s="294"/>
      <c r="H21" s="42"/>
      <c r="I21" s="42"/>
    </row>
    <row r="22" spans="1:9" ht="13.15" customHeight="1">
      <c r="A22" s="304"/>
      <c r="B22" s="307" t="s">
        <v>403</v>
      </c>
      <c r="C22" s="298" t="s">
        <v>170</v>
      </c>
      <c r="D22" s="305">
        <v>2</v>
      </c>
      <c r="E22" s="25"/>
      <c r="F22" s="25"/>
      <c r="G22" s="294"/>
      <c r="H22" s="42"/>
      <c r="I22" s="42"/>
    </row>
    <row r="23" spans="1:9" ht="13.15" customHeight="1">
      <c r="A23" s="188"/>
      <c r="B23" s="299"/>
      <c r="C23" s="292"/>
      <c r="D23" s="292"/>
      <c r="E23" s="39"/>
      <c r="F23" s="39"/>
      <c r="G23" s="294"/>
      <c r="H23" s="42"/>
      <c r="I23" s="42"/>
    </row>
    <row r="24" spans="1:9" ht="13.15" customHeight="1">
      <c r="A24" s="304"/>
      <c r="B24" s="300" t="s">
        <v>404</v>
      </c>
      <c r="C24" s="292"/>
      <c r="D24" s="292"/>
      <c r="E24" s="25"/>
      <c r="F24" s="25"/>
      <c r="G24" s="294"/>
      <c r="H24" s="42"/>
      <c r="I24" s="42"/>
    </row>
    <row r="25" spans="1:9" ht="13.15" customHeight="1">
      <c r="A25" s="188"/>
      <c r="B25" s="307" t="s">
        <v>405</v>
      </c>
      <c r="C25" s="298" t="s">
        <v>170</v>
      </c>
      <c r="D25" s="302">
        <v>2</v>
      </c>
      <c r="E25" s="39"/>
      <c r="F25" s="39"/>
      <c r="G25" s="294"/>
      <c r="H25" s="42"/>
      <c r="I25" s="42"/>
    </row>
    <row r="26" spans="1:9" ht="13.15" customHeight="1">
      <c r="A26" s="304"/>
      <c r="B26" s="301" t="s">
        <v>406</v>
      </c>
      <c r="C26" s="298" t="s">
        <v>170</v>
      </c>
      <c r="D26" s="302">
        <v>2</v>
      </c>
      <c r="E26" s="25"/>
      <c r="F26" s="25"/>
      <c r="G26" s="294"/>
      <c r="H26" s="42"/>
      <c r="I26" s="42"/>
    </row>
    <row r="27" spans="1:9" ht="13.15" customHeight="1">
      <c r="A27" s="188"/>
      <c r="B27" s="301" t="s">
        <v>407</v>
      </c>
      <c r="C27" s="298" t="s">
        <v>170</v>
      </c>
      <c r="D27" s="302">
        <v>1</v>
      </c>
      <c r="E27" s="39"/>
      <c r="F27" s="39"/>
      <c r="G27" s="294"/>
      <c r="H27" s="42"/>
      <c r="I27" s="42"/>
    </row>
    <row r="28" spans="1:9" ht="13.15" customHeight="1">
      <c r="A28" s="304"/>
      <c r="B28" s="301" t="s">
        <v>408</v>
      </c>
      <c r="C28" s="298" t="s">
        <v>170</v>
      </c>
      <c r="D28" s="302">
        <v>1</v>
      </c>
      <c r="E28" s="25"/>
      <c r="F28" s="25"/>
      <c r="G28" s="294"/>
      <c r="H28" s="42"/>
      <c r="I28" s="42"/>
    </row>
    <row r="29" spans="1:9" ht="13.15" customHeight="1">
      <c r="A29" s="188"/>
      <c r="B29" s="301" t="s">
        <v>409</v>
      </c>
      <c r="C29" s="298" t="s">
        <v>170</v>
      </c>
      <c r="D29" s="302">
        <v>1</v>
      </c>
      <c r="E29" s="39"/>
      <c r="F29" s="39"/>
      <c r="G29" s="294"/>
      <c r="H29" s="42"/>
      <c r="I29" s="42"/>
    </row>
    <row r="30" spans="1:9" ht="13.15" customHeight="1">
      <c r="A30" s="304"/>
      <c r="B30" s="307" t="s">
        <v>403</v>
      </c>
      <c r="C30" s="298" t="s">
        <v>170</v>
      </c>
      <c r="D30" s="305">
        <v>10</v>
      </c>
      <c r="E30" s="25"/>
      <c r="F30" s="25"/>
      <c r="G30" s="294"/>
      <c r="H30" s="42"/>
      <c r="I30" s="42"/>
    </row>
    <row r="31" spans="1:9" ht="13.15" customHeight="1">
      <c r="A31" s="188"/>
      <c r="B31" s="301" t="s">
        <v>410</v>
      </c>
      <c r="C31" s="298" t="s">
        <v>170</v>
      </c>
      <c r="D31" s="302">
        <v>1</v>
      </c>
      <c r="E31" s="39"/>
      <c r="F31" s="39"/>
      <c r="G31" s="294"/>
      <c r="H31" s="42"/>
      <c r="I31" s="42"/>
    </row>
    <row r="32" spans="1:9" ht="13.15" customHeight="1">
      <c r="A32" s="304"/>
      <c r="B32" s="301" t="s">
        <v>397</v>
      </c>
      <c r="C32" s="298" t="s">
        <v>170</v>
      </c>
      <c r="D32" s="302">
        <v>8</v>
      </c>
      <c r="E32" s="25"/>
      <c r="F32" s="25"/>
      <c r="G32" s="294"/>
      <c r="H32" s="42"/>
      <c r="I32" s="42"/>
    </row>
    <row r="33" spans="1:9" ht="13.15" customHeight="1">
      <c r="A33" s="188"/>
      <c r="B33" s="301" t="s">
        <v>411</v>
      </c>
      <c r="C33" s="298" t="s">
        <v>170</v>
      </c>
      <c r="D33" s="305">
        <v>40</v>
      </c>
      <c r="E33" s="39"/>
      <c r="F33" s="39"/>
      <c r="G33" s="294"/>
      <c r="H33" s="42"/>
      <c r="I33" s="42"/>
    </row>
    <row r="34" spans="1:9" ht="13.15" customHeight="1">
      <c r="A34" s="304"/>
      <c r="B34" s="301" t="s">
        <v>412</v>
      </c>
      <c r="C34" s="298" t="s">
        <v>170</v>
      </c>
      <c r="D34" s="302">
        <v>1</v>
      </c>
      <c r="E34" s="25"/>
      <c r="F34" s="25"/>
      <c r="G34" s="294"/>
      <c r="H34" s="42"/>
      <c r="I34" s="42"/>
    </row>
    <row r="35" spans="1:9" ht="13.15" customHeight="1">
      <c r="A35" s="304"/>
      <c r="B35" s="301"/>
      <c r="C35" s="298"/>
      <c r="D35" s="302"/>
      <c r="E35" s="25"/>
      <c r="F35" s="25"/>
      <c r="G35" s="294"/>
      <c r="H35" s="42"/>
      <c r="I35" s="42"/>
    </row>
    <row r="36" spans="1:9" ht="13.15" customHeight="1">
      <c r="A36" s="304"/>
      <c r="B36" s="300" t="s">
        <v>415</v>
      </c>
      <c r="C36" s="292"/>
      <c r="D36" s="292"/>
      <c r="E36" s="25"/>
      <c r="F36" s="25"/>
      <c r="G36" s="294"/>
      <c r="H36" s="42"/>
      <c r="I36" s="42"/>
    </row>
    <row r="37" spans="1:9" ht="13.15" customHeight="1">
      <c r="A37" s="304"/>
      <c r="B37" s="308" t="s">
        <v>416</v>
      </c>
      <c r="C37" s="298" t="s">
        <v>170</v>
      </c>
      <c r="D37" s="302">
        <v>5</v>
      </c>
      <c r="E37" s="25"/>
      <c r="F37" s="25"/>
      <c r="G37" s="294"/>
      <c r="H37" s="42"/>
      <c r="I37" s="42"/>
    </row>
    <row r="38" spans="1:9" ht="13.15" customHeight="1">
      <c r="A38" s="304"/>
      <c r="B38" s="308" t="s">
        <v>417</v>
      </c>
      <c r="C38" s="298" t="s">
        <v>170</v>
      </c>
      <c r="D38" s="302">
        <v>4</v>
      </c>
      <c r="E38" s="25"/>
      <c r="F38" s="25"/>
      <c r="G38" s="294"/>
      <c r="H38" s="42"/>
      <c r="I38" s="42"/>
    </row>
    <row r="39" spans="1:9" ht="13.5" customHeight="1">
      <c r="A39" s="188"/>
      <c r="B39" s="308" t="s">
        <v>418</v>
      </c>
      <c r="C39" s="298" t="s">
        <v>170</v>
      </c>
      <c r="D39" s="302">
        <v>5</v>
      </c>
      <c r="E39" s="25"/>
      <c r="F39" s="25"/>
      <c r="G39" s="294"/>
      <c r="H39" s="42"/>
      <c r="I39" s="42"/>
    </row>
    <row r="40" spans="1:9" ht="16.5" customHeight="1">
      <c r="A40" s="304"/>
      <c r="B40" s="308" t="s">
        <v>419</v>
      </c>
      <c r="C40" s="298" t="s">
        <v>170</v>
      </c>
      <c r="D40" s="302">
        <v>8</v>
      </c>
      <c r="E40" s="25"/>
      <c r="F40" s="25"/>
      <c r="G40" s="294"/>
      <c r="H40" s="42"/>
      <c r="I40" s="42"/>
    </row>
    <row r="41" spans="1:9" ht="24.75" customHeight="1">
      <c r="A41" s="188"/>
      <c r="B41" s="308" t="s">
        <v>420</v>
      </c>
      <c r="C41" s="298" t="s">
        <v>170</v>
      </c>
      <c r="D41" s="302">
        <v>2</v>
      </c>
      <c r="E41" s="25"/>
      <c r="F41" s="25"/>
      <c r="G41" s="294"/>
      <c r="H41" s="42"/>
      <c r="I41" s="42"/>
    </row>
    <row r="42" spans="1:9" ht="12.75" customHeight="1">
      <c r="B42" s="308" t="s">
        <v>421</v>
      </c>
      <c r="C42" s="298" t="s">
        <v>170</v>
      </c>
      <c r="D42" s="302">
        <v>3</v>
      </c>
      <c r="E42" s="25"/>
      <c r="F42" s="25"/>
      <c r="G42" s="294"/>
      <c r="H42" s="42"/>
      <c r="I42" s="42"/>
    </row>
    <row r="43" spans="1:9" ht="28.5" customHeight="1">
      <c r="B43" s="308" t="s">
        <v>422</v>
      </c>
      <c r="C43" s="298" t="s">
        <v>170</v>
      </c>
      <c r="D43" s="302">
        <v>2</v>
      </c>
      <c r="E43" s="56"/>
      <c r="F43" s="56"/>
      <c r="G43" s="294"/>
      <c r="H43" s="42"/>
      <c r="I43" s="42"/>
    </row>
    <row r="44" spans="1:9">
      <c r="A44" s="188"/>
      <c r="B44" s="299"/>
      <c r="C44" s="292"/>
      <c r="D44" s="292"/>
      <c r="E44" s="25"/>
      <c r="F44" s="25"/>
      <c r="G44" s="294"/>
      <c r="H44" s="42"/>
      <c r="I44" s="42"/>
    </row>
    <row r="45" spans="1:9">
      <c r="A45" s="188"/>
      <c r="B45" s="309" t="s">
        <v>423</v>
      </c>
      <c r="C45" s="310"/>
      <c r="D45" s="310"/>
      <c r="E45" s="25"/>
      <c r="F45" s="25"/>
      <c r="G45" s="294"/>
      <c r="H45" s="42"/>
      <c r="I45" s="42"/>
    </row>
    <row r="46" spans="1:9">
      <c r="A46" s="188"/>
      <c r="B46" s="300" t="s">
        <v>424</v>
      </c>
      <c r="C46" s="310"/>
      <c r="D46" s="310"/>
      <c r="E46" s="25"/>
      <c r="F46" s="25"/>
      <c r="G46" s="294"/>
      <c r="H46" s="42"/>
      <c r="I46" s="42"/>
    </row>
    <row r="47" spans="1:9">
      <c r="A47" s="188"/>
      <c r="B47" s="299" t="s">
        <v>425</v>
      </c>
      <c r="C47" s="298" t="s">
        <v>170</v>
      </c>
      <c r="D47" s="310">
        <v>8</v>
      </c>
      <c r="E47" s="25"/>
      <c r="F47" s="25"/>
      <c r="G47" s="294"/>
      <c r="H47" s="42"/>
      <c r="I47" s="42"/>
    </row>
    <row r="48" spans="1:9">
      <c r="A48" s="188"/>
      <c r="B48" s="299" t="s">
        <v>403</v>
      </c>
      <c r="C48" s="298" t="s">
        <v>170</v>
      </c>
      <c r="D48" s="310">
        <v>8</v>
      </c>
      <c r="E48" s="25"/>
      <c r="F48" s="25"/>
      <c r="G48" s="294"/>
      <c r="H48" s="42"/>
      <c r="I48" s="42"/>
    </row>
    <row r="49" spans="1:9">
      <c r="A49" s="188"/>
      <c r="B49" s="299" t="s">
        <v>397</v>
      </c>
      <c r="C49" s="298" t="s">
        <v>170</v>
      </c>
      <c r="D49" s="310">
        <v>8</v>
      </c>
      <c r="E49" s="25"/>
      <c r="F49" s="25"/>
      <c r="G49" s="294"/>
      <c r="H49" s="42"/>
      <c r="I49" s="42"/>
    </row>
    <row r="50" spans="1:9">
      <c r="A50" s="188"/>
      <c r="B50" s="299" t="s">
        <v>412</v>
      </c>
      <c r="C50" s="298" t="s">
        <v>170</v>
      </c>
      <c r="D50" s="310">
        <v>1</v>
      </c>
      <c r="E50" s="25"/>
      <c r="F50" s="25"/>
      <c r="G50" s="294"/>
      <c r="H50" s="42"/>
      <c r="I50" s="42"/>
    </row>
    <row r="51" spans="1:9">
      <c r="A51" s="188"/>
      <c r="B51" s="299" t="s">
        <v>408</v>
      </c>
      <c r="C51" s="298" t="s">
        <v>170</v>
      </c>
      <c r="D51" s="310">
        <v>1</v>
      </c>
      <c r="E51" s="25"/>
      <c r="F51" s="25"/>
      <c r="G51" s="294"/>
      <c r="H51" s="42"/>
      <c r="I51" s="42"/>
    </row>
    <row r="52" spans="1:9">
      <c r="A52" s="188"/>
      <c r="B52" s="299" t="s">
        <v>426</v>
      </c>
      <c r="C52" s="298" t="s">
        <v>170</v>
      </c>
      <c r="D52" s="310">
        <v>5</v>
      </c>
      <c r="E52" s="25"/>
      <c r="F52" s="25"/>
      <c r="G52" s="294"/>
      <c r="H52" s="42"/>
      <c r="I52" s="42"/>
    </row>
    <row r="53" spans="1:9">
      <c r="A53" s="188"/>
      <c r="B53" s="299" t="s">
        <v>427</v>
      </c>
      <c r="C53" s="298" t="s">
        <v>170</v>
      </c>
      <c r="D53" s="310">
        <v>5</v>
      </c>
      <c r="E53" s="25"/>
      <c r="F53" s="25"/>
      <c r="G53" s="294"/>
      <c r="H53" s="42"/>
      <c r="I53" s="42"/>
    </row>
    <row r="54" spans="1:9">
      <c r="A54" s="138"/>
      <c r="B54" s="311" t="s">
        <v>409</v>
      </c>
      <c r="C54" s="298" t="s">
        <v>170</v>
      </c>
      <c r="D54" s="310">
        <v>1</v>
      </c>
      <c r="E54" s="25"/>
      <c r="F54" s="25"/>
      <c r="G54" s="294"/>
      <c r="H54" s="42"/>
      <c r="I54" s="42"/>
    </row>
    <row r="55" spans="1:9">
      <c r="A55" s="303"/>
      <c r="B55" s="299"/>
      <c r="C55" s="310"/>
      <c r="D55" s="310"/>
      <c r="E55" s="25"/>
      <c r="F55" s="25"/>
      <c r="G55" s="294"/>
      <c r="H55" s="42"/>
      <c r="I55" s="42"/>
    </row>
    <row r="56" spans="1:9">
      <c r="A56" s="188"/>
      <c r="B56" s="300" t="s">
        <v>428</v>
      </c>
      <c r="C56" s="310"/>
      <c r="D56" s="310"/>
      <c r="E56" s="25"/>
      <c r="F56" s="25"/>
      <c r="G56" s="294"/>
      <c r="H56" s="42"/>
      <c r="I56" s="42"/>
    </row>
    <row r="57" spans="1:9">
      <c r="A57" s="138"/>
      <c r="B57" s="299" t="s">
        <v>408</v>
      </c>
      <c r="C57" s="298" t="s">
        <v>170</v>
      </c>
      <c r="D57" s="139">
        <v>2</v>
      </c>
      <c r="E57" s="25"/>
      <c r="F57" s="25"/>
      <c r="G57" s="294"/>
      <c r="H57" s="42"/>
      <c r="I57" s="42"/>
    </row>
    <row r="58" spans="1:9" ht="13.15" customHeight="1">
      <c r="A58" s="188"/>
      <c r="B58" s="299" t="s">
        <v>429</v>
      </c>
      <c r="C58" s="298" t="s">
        <v>170</v>
      </c>
      <c r="D58" s="310">
        <v>1</v>
      </c>
      <c r="E58" s="25"/>
      <c r="F58" s="25"/>
      <c r="G58" s="294"/>
      <c r="H58" s="42"/>
      <c r="I58" s="42"/>
    </row>
    <row r="59" spans="1:9" ht="13.15" customHeight="1">
      <c r="A59" s="304"/>
      <c r="B59" s="299"/>
      <c r="C59" s="310"/>
      <c r="D59" s="310"/>
      <c r="E59" s="25"/>
      <c r="F59" s="25"/>
      <c r="G59" s="294"/>
      <c r="H59" s="42"/>
      <c r="I59" s="42"/>
    </row>
    <row r="60" spans="1:9" ht="13.15" customHeight="1">
      <c r="A60" s="304"/>
      <c r="B60" s="300" t="s">
        <v>430</v>
      </c>
      <c r="C60" s="310"/>
      <c r="D60" s="310"/>
      <c r="E60" s="25"/>
      <c r="F60" s="25"/>
      <c r="G60" s="294"/>
      <c r="H60" s="42"/>
      <c r="I60" s="42"/>
    </row>
    <row r="61" spans="1:9" ht="13.15" customHeight="1">
      <c r="A61" s="304"/>
      <c r="B61" s="299" t="s">
        <v>431</v>
      </c>
      <c r="C61" s="298" t="s">
        <v>170</v>
      </c>
      <c r="D61" s="310">
        <v>8</v>
      </c>
      <c r="E61" s="25"/>
      <c r="F61" s="25"/>
      <c r="G61" s="294"/>
      <c r="H61" s="42"/>
      <c r="I61" s="42"/>
    </row>
    <row r="62" spans="1:9" ht="13.15" customHeight="1">
      <c r="A62" s="304"/>
      <c r="B62" s="299"/>
      <c r="C62" s="310"/>
      <c r="D62" s="310"/>
      <c r="E62" s="25"/>
      <c r="F62" s="25"/>
      <c r="G62" s="294"/>
      <c r="H62" s="42"/>
      <c r="I62" s="42"/>
    </row>
    <row r="63" spans="1:9" ht="13.15" customHeight="1">
      <c r="A63" s="304"/>
      <c r="B63" s="300" t="s">
        <v>432</v>
      </c>
      <c r="C63" s="310"/>
      <c r="D63" s="310"/>
      <c r="E63" s="25"/>
      <c r="F63" s="25"/>
      <c r="G63" s="294"/>
      <c r="H63" s="42"/>
      <c r="I63" s="42"/>
    </row>
    <row r="64" spans="1:9">
      <c r="A64" s="138"/>
      <c r="B64" s="299" t="s">
        <v>433</v>
      </c>
      <c r="C64" s="298" t="s">
        <v>170</v>
      </c>
      <c r="D64" s="312">
        <v>1</v>
      </c>
      <c r="E64" s="25"/>
      <c r="F64" s="25"/>
      <c r="G64" s="294"/>
      <c r="H64" s="42"/>
      <c r="I64" s="42"/>
    </row>
    <row r="65" spans="1:9">
      <c r="A65" s="304"/>
      <c r="B65" s="299" t="s">
        <v>399</v>
      </c>
      <c r="C65" s="298" t="s">
        <v>170</v>
      </c>
      <c r="D65" s="310">
        <v>2</v>
      </c>
      <c r="E65" s="25"/>
      <c r="F65" s="25"/>
      <c r="G65" s="294"/>
      <c r="H65" s="42"/>
      <c r="I65" s="42"/>
    </row>
    <row r="66" spans="1:9">
      <c r="A66" s="138"/>
      <c r="B66" s="299"/>
      <c r="C66" s="310"/>
      <c r="D66" s="310"/>
      <c r="E66" s="25"/>
      <c r="F66" s="25"/>
      <c r="G66" s="294"/>
      <c r="H66" s="42"/>
      <c r="I66" s="42"/>
    </row>
    <row r="67" spans="1:9">
      <c r="A67" s="304"/>
      <c r="B67" s="300" t="s">
        <v>434</v>
      </c>
      <c r="C67" s="310"/>
      <c r="D67" s="310"/>
      <c r="E67" s="25"/>
      <c r="F67" s="25"/>
      <c r="G67" s="294"/>
      <c r="H67" s="42"/>
      <c r="I67" s="42"/>
    </row>
    <row r="68" spans="1:9">
      <c r="A68" s="138"/>
      <c r="B68" s="299" t="s">
        <v>414</v>
      </c>
      <c r="C68" s="298" t="s">
        <v>170</v>
      </c>
      <c r="D68" s="310">
        <v>1</v>
      </c>
      <c r="E68" s="25"/>
      <c r="F68" s="25"/>
      <c r="G68" s="294"/>
      <c r="H68" s="42"/>
      <c r="I68" s="42"/>
    </row>
    <row r="69" spans="1:9">
      <c r="A69" s="138"/>
      <c r="B69" s="299"/>
      <c r="C69" s="310"/>
      <c r="D69" s="310"/>
      <c r="E69" s="25"/>
      <c r="F69" s="25"/>
      <c r="G69" s="294"/>
      <c r="H69" s="42"/>
      <c r="I69" s="42"/>
    </row>
    <row r="70" spans="1:9">
      <c r="A70" s="138"/>
      <c r="B70" s="300" t="s">
        <v>435</v>
      </c>
      <c r="C70" s="310"/>
      <c r="D70" s="310"/>
      <c r="E70" s="25"/>
      <c r="F70" s="25"/>
      <c r="G70" s="294"/>
      <c r="H70" s="42"/>
      <c r="I70" s="42"/>
    </row>
    <row r="71" spans="1:9">
      <c r="A71" s="138"/>
      <c r="B71" s="299" t="s">
        <v>436</v>
      </c>
      <c r="C71" s="298" t="s">
        <v>170</v>
      </c>
      <c r="D71" s="310">
        <v>8</v>
      </c>
      <c r="E71" s="25"/>
      <c r="F71" s="25"/>
      <c r="G71" s="294"/>
      <c r="H71" s="42"/>
      <c r="I71" s="42"/>
    </row>
    <row r="72" spans="1:9">
      <c r="A72" s="138"/>
      <c r="B72" s="299" t="s">
        <v>437</v>
      </c>
      <c r="C72" s="298" t="s">
        <v>170</v>
      </c>
      <c r="D72" s="310">
        <v>8</v>
      </c>
      <c r="E72" s="25"/>
      <c r="F72" s="25"/>
      <c r="G72" s="294"/>
      <c r="H72" s="42"/>
      <c r="I72" s="42"/>
    </row>
    <row r="73" spans="1:9">
      <c r="A73" s="138"/>
      <c r="B73" s="299" t="s">
        <v>397</v>
      </c>
      <c r="C73" s="298" t="s">
        <v>170</v>
      </c>
      <c r="D73" s="310">
        <v>8</v>
      </c>
      <c r="E73" s="25"/>
      <c r="F73" s="25"/>
      <c r="G73" s="294"/>
      <c r="H73" s="42"/>
      <c r="I73" s="42"/>
    </row>
    <row r="74" spans="1:9">
      <c r="A74" s="138"/>
      <c r="B74" s="299" t="s">
        <v>438</v>
      </c>
      <c r="C74" s="298" t="s">
        <v>170</v>
      </c>
      <c r="D74" s="310">
        <v>8</v>
      </c>
      <c r="E74" s="25"/>
      <c r="F74" s="25"/>
      <c r="G74" s="294"/>
      <c r="H74" s="42"/>
      <c r="I74" s="42"/>
    </row>
    <row r="75" spans="1:9">
      <c r="A75" s="138"/>
      <c r="B75" s="299" t="s">
        <v>439</v>
      </c>
      <c r="C75" s="298" t="s">
        <v>170</v>
      </c>
      <c r="D75" s="310">
        <v>4</v>
      </c>
      <c r="E75" s="25"/>
      <c r="F75" s="25"/>
      <c r="G75" s="294"/>
      <c r="H75" s="42"/>
      <c r="I75" s="42"/>
    </row>
    <row r="76" spans="1:9">
      <c r="A76" s="138"/>
      <c r="B76" s="299" t="s">
        <v>440</v>
      </c>
      <c r="C76" s="298" t="s">
        <v>170</v>
      </c>
      <c r="D76" s="310">
        <v>4</v>
      </c>
      <c r="E76" s="25"/>
      <c r="F76" s="25"/>
      <c r="G76" s="294"/>
      <c r="H76" s="42"/>
      <c r="I76" s="42"/>
    </row>
    <row r="77" spans="1:9">
      <c r="A77" s="138"/>
      <c r="B77" s="299"/>
      <c r="C77" s="310"/>
      <c r="D77" s="310"/>
      <c r="E77" s="25"/>
      <c r="F77" s="25"/>
      <c r="G77" s="294"/>
      <c r="H77" s="42"/>
      <c r="I77" s="42"/>
    </row>
    <row r="78" spans="1:9">
      <c r="A78" s="138"/>
      <c r="B78" s="300" t="s">
        <v>441</v>
      </c>
      <c r="C78" s="310"/>
      <c r="D78" s="310"/>
      <c r="E78" s="25"/>
      <c r="F78" s="25"/>
      <c r="G78" s="294"/>
      <c r="H78" s="42"/>
      <c r="I78" s="42"/>
    </row>
    <row r="79" spans="1:9">
      <c r="A79" s="138"/>
      <c r="B79" s="299" t="s">
        <v>442</v>
      </c>
      <c r="C79" s="298" t="s">
        <v>170</v>
      </c>
      <c r="D79" s="310">
        <v>20</v>
      </c>
      <c r="E79" s="25"/>
      <c r="F79" s="25"/>
      <c r="G79" s="294"/>
      <c r="H79" s="42"/>
      <c r="I79" s="42"/>
    </row>
    <row r="80" spans="1:9">
      <c r="A80" s="138"/>
      <c r="B80" s="299"/>
      <c r="C80" s="310"/>
      <c r="D80" s="310"/>
      <c r="E80" s="25"/>
      <c r="F80" s="25"/>
      <c r="G80" s="294"/>
      <c r="H80" s="42"/>
      <c r="I80" s="42"/>
    </row>
    <row r="81" spans="1:9">
      <c r="A81" s="138"/>
      <c r="B81" s="300" t="s">
        <v>443</v>
      </c>
      <c r="C81" s="310"/>
      <c r="D81" s="310"/>
      <c r="E81" s="25"/>
      <c r="F81" s="25"/>
      <c r="G81" s="294"/>
      <c r="H81" s="42"/>
      <c r="I81" s="42"/>
    </row>
    <row r="82" spans="1:9">
      <c r="A82" s="138"/>
      <c r="B82" s="299" t="s">
        <v>444</v>
      </c>
      <c r="C82" s="298" t="s">
        <v>170</v>
      </c>
      <c r="D82" s="310">
        <v>20</v>
      </c>
      <c r="E82" s="25"/>
      <c r="F82" s="25"/>
      <c r="G82" s="294"/>
      <c r="H82" s="42"/>
      <c r="I82" s="42"/>
    </row>
    <row r="83" spans="1:9">
      <c r="A83" s="138"/>
      <c r="B83" s="299" t="s">
        <v>445</v>
      </c>
      <c r="C83" s="298" t="s">
        <v>170</v>
      </c>
      <c r="D83" s="310">
        <v>40</v>
      </c>
      <c r="E83" s="25"/>
      <c r="F83" s="25"/>
      <c r="G83" s="294"/>
      <c r="H83" s="42"/>
      <c r="I83" s="42"/>
    </row>
    <row r="84" spans="1:9">
      <c r="A84" s="138"/>
      <c r="B84" s="299"/>
      <c r="C84" s="310"/>
      <c r="D84" s="310"/>
      <c r="E84" s="25"/>
      <c r="F84" s="25"/>
      <c r="G84" s="294"/>
      <c r="H84" s="42"/>
      <c r="I84" s="42"/>
    </row>
    <row r="85" spans="1:9">
      <c r="A85" s="138"/>
      <c r="B85" s="300" t="s">
        <v>446</v>
      </c>
      <c r="C85" s="310"/>
      <c r="D85" s="310"/>
      <c r="E85" s="25"/>
      <c r="F85" s="25"/>
      <c r="G85" s="294"/>
      <c r="H85" s="42"/>
      <c r="I85" s="42"/>
    </row>
    <row r="86" spans="1:9">
      <c r="A86" s="138"/>
      <c r="B86" s="299" t="s">
        <v>447</v>
      </c>
      <c r="C86" s="298" t="s">
        <v>170</v>
      </c>
      <c r="D86" s="310">
        <v>20</v>
      </c>
      <c r="E86" s="25"/>
      <c r="F86" s="25"/>
      <c r="G86" s="294"/>
      <c r="H86" s="42"/>
      <c r="I86" s="42"/>
    </row>
    <row r="87" spans="1:9">
      <c r="A87" s="138"/>
      <c r="B87" s="299" t="s">
        <v>448</v>
      </c>
      <c r="C87" s="298" t="s">
        <v>170</v>
      </c>
      <c r="D87" s="310">
        <v>20</v>
      </c>
      <c r="E87" s="25"/>
      <c r="F87" s="25"/>
      <c r="G87" s="294"/>
      <c r="H87" s="42"/>
      <c r="I87" s="42"/>
    </row>
    <row r="88" spans="1:9">
      <c r="A88" s="138"/>
      <c r="B88" s="299"/>
      <c r="C88" s="310"/>
      <c r="D88" s="310"/>
      <c r="E88" s="25"/>
      <c r="F88" s="25"/>
      <c r="G88" s="294"/>
      <c r="H88" s="42"/>
      <c r="I88" s="42"/>
    </row>
    <row r="89" spans="1:9">
      <c r="A89" s="138"/>
      <c r="B89" s="300" t="s">
        <v>449</v>
      </c>
      <c r="C89" s="310"/>
      <c r="D89" s="310"/>
      <c r="E89" s="25"/>
      <c r="F89" s="25"/>
      <c r="G89" s="294"/>
      <c r="H89" s="42"/>
      <c r="I89" s="42"/>
    </row>
    <row r="90" spans="1:9">
      <c r="A90" s="138"/>
      <c r="B90" s="299" t="s">
        <v>450</v>
      </c>
      <c r="C90" s="298" t="s">
        <v>170</v>
      </c>
      <c r="D90" s="310">
        <v>20</v>
      </c>
      <c r="E90" s="25"/>
      <c r="F90" s="25"/>
      <c r="G90" s="294"/>
      <c r="H90" s="42"/>
      <c r="I90" s="42"/>
    </row>
    <row r="91" spans="1:9">
      <c r="A91" s="138"/>
      <c r="B91" s="299" t="s">
        <v>451</v>
      </c>
      <c r="C91" s="298" t="s">
        <v>170</v>
      </c>
      <c r="D91" s="310">
        <v>20</v>
      </c>
      <c r="E91" s="25"/>
      <c r="F91" s="25"/>
      <c r="G91" s="294"/>
      <c r="H91" s="42"/>
      <c r="I91" s="42"/>
    </row>
    <row r="92" spans="1:9">
      <c r="A92" s="138"/>
      <c r="B92" s="299"/>
      <c r="C92" s="310"/>
      <c r="D92" s="310"/>
      <c r="E92" s="25"/>
      <c r="F92" s="25"/>
      <c r="G92" s="294"/>
      <c r="H92" s="42"/>
      <c r="I92" s="42"/>
    </row>
    <row r="93" spans="1:9">
      <c r="A93" s="138"/>
      <c r="B93" s="300" t="s">
        <v>452</v>
      </c>
      <c r="C93" s="310"/>
      <c r="D93" s="310"/>
      <c r="E93" s="25"/>
      <c r="F93" s="25"/>
      <c r="G93" s="294"/>
      <c r="H93" s="42"/>
      <c r="I93" s="42"/>
    </row>
    <row r="94" spans="1:9">
      <c r="A94" s="138"/>
      <c r="B94" s="299" t="s">
        <v>453</v>
      </c>
      <c r="C94" s="298" t="s">
        <v>170</v>
      </c>
      <c r="D94" s="310">
        <v>10</v>
      </c>
      <c r="E94" s="25"/>
      <c r="F94" s="25"/>
      <c r="G94" s="294"/>
      <c r="H94" s="42"/>
      <c r="I94" s="42"/>
    </row>
    <row r="95" spans="1:9">
      <c r="A95" s="138"/>
      <c r="B95" s="299" t="s">
        <v>454</v>
      </c>
      <c r="C95" s="298" t="s">
        <v>170</v>
      </c>
      <c r="D95" s="310">
        <v>20</v>
      </c>
      <c r="E95" s="25"/>
      <c r="F95" s="25"/>
      <c r="G95" s="294"/>
      <c r="H95" s="42"/>
      <c r="I95" s="42"/>
    </row>
    <row r="96" spans="1:9">
      <c r="A96" s="138"/>
      <c r="B96" s="299"/>
      <c r="C96" s="310"/>
      <c r="D96" s="310"/>
      <c r="E96" s="25"/>
      <c r="F96" s="25"/>
      <c r="G96" s="294"/>
      <c r="H96" s="42"/>
      <c r="I96" s="42"/>
    </row>
    <row r="97" spans="1:9">
      <c r="A97" s="138"/>
      <c r="B97" s="300" t="s">
        <v>455</v>
      </c>
      <c r="C97" s="310"/>
      <c r="D97" s="310"/>
      <c r="E97" s="25"/>
      <c r="F97" s="25"/>
      <c r="G97" s="294"/>
      <c r="H97" s="42"/>
      <c r="I97" s="42"/>
    </row>
    <row r="98" spans="1:9">
      <c r="A98" s="138"/>
      <c r="B98" s="299" t="s">
        <v>456</v>
      </c>
      <c r="C98" s="298" t="s">
        <v>170</v>
      </c>
      <c r="D98" s="310">
        <v>20</v>
      </c>
      <c r="E98" s="25"/>
      <c r="F98" s="25"/>
      <c r="G98" s="294"/>
      <c r="H98" s="42"/>
      <c r="I98" s="42"/>
    </row>
    <row r="99" spans="1:9">
      <c r="A99" s="138"/>
      <c r="B99" s="299"/>
      <c r="C99" s="310"/>
      <c r="D99" s="310"/>
      <c r="E99" s="25"/>
      <c r="F99" s="25"/>
      <c r="G99" s="294"/>
      <c r="H99" s="42"/>
      <c r="I99" s="42"/>
    </row>
    <row r="100" spans="1:9">
      <c r="A100" s="138"/>
      <c r="B100" s="300" t="s">
        <v>457</v>
      </c>
      <c r="C100" s="310"/>
      <c r="D100" s="310"/>
      <c r="E100" s="25"/>
      <c r="F100" s="25"/>
      <c r="G100" s="294"/>
      <c r="H100" s="42"/>
      <c r="I100" s="42"/>
    </row>
    <row r="101" spans="1:9">
      <c r="A101" s="138"/>
      <c r="B101" s="299" t="s">
        <v>458</v>
      </c>
      <c r="C101" s="298" t="s">
        <v>170</v>
      </c>
      <c r="D101" s="310">
        <v>7</v>
      </c>
      <c r="E101" s="25"/>
      <c r="F101" s="25"/>
      <c r="G101" s="294"/>
      <c r="H101" s="42"/>
      <c r="I101" s="42"/>
    </row>
    <row r="102" spans="1:9">
      <c r="A102" s="138"/>
      <c r="B102" s="299" t="s">
        <v>459</v>
      </c>
      <c r="C102" s="298" t="s">
        <v>170</v>
      </c>
      <c r="D102" s="310">
        <v>20</v>
      </c>
      <c r="E102" s="25"/>
      <c r="F102" s="25"/>
      <c r="G102" s="294"/>
      <c r="H102" s="42"/>
      <c r="I102" s="42"/>
    </row>
    <row r="103" spans="1:9">
      <c r="A103" s="138"/>
      <c r="B103" s="299" t="s">
        <v>397</v>
      </c>
      <c r="C103" s="298" t="s">
        <v>170</v>
      </c>
      <c r="D103" s="310">
        <v>20</v>
      </c>
      <c r="E103" s="25"/>
      <c r="F103" s="25"/>
      <c r="G103" s="294"/>
      <c r="H103" s="42"/>
      <c r="I103" s="42"/>
    </row>
    <row r="104" spans="1:9">
      <c r="A104" s="138"/>
      <c r="B104" s="299"/>
      <c r="C104" s="310"/>
      <c r="D104" s="310"/>
      <c r="E104" s="25"/>
      <c r="F104" s="25"/>
      <c r="G104" s="294"/>
      <c r="H104" s="42"/>
      <c r="I104" s="42"/>
    </row>
    <row r="105" spans="1:9">
      <c r="A105" s="138"/>
      <c r="B105" s="309" t="s">
        <v>460</v>
      </c>
      <c r="C105" s="310"/>
      <c r="D105" s="310"/>
      <c r="E105" s="25"/>
      <c r="F105" s="25"/>
      <c r="G105" s="294"/>
      <c r="H105" s="42"/>
      <c r="I105" s="42"/>
    </row>
    <row r="106" spans="1:9">
      <c r="A106" s="138"/>
      <c r="B106" s="300" t="s">
        <v>461</v>
      </c>
      <c r="C106" s="310"/>
      <c r="D106" s="310"/>
      <c r="E106" s="25"/>
      <c r="F106" s="25"/>
      <c r="G106" s="294"/>
      <c r="H106" s="42"/>
      <c r="I106" s="42"/>
    </row>
    <row r="107" spans="1:9">
      <c r="A107" s="138"/>
      <c r="B107" s="299" t="s">
        <v>462</v>
      </c>
      <c r="C107" s="298" t="s">
        <v>170</v>
      </c>
      <c r="D107" s="310">
        <v>5</v>
      </c>
      <c r="E107" s="25"/>
      <c r="F107" s="25"/>
      <c r="G107" s="294"/>
      <c r="H107" s="42"/>
      <c r="I107" s="42"/>
    </row>
    <row r="108" spans="1:9">
      <c r="A108" s="138"/>
      <c r="B108" s="299" t="s">
        <v>463</v>
      </c>
      <c r="C108" s="298" t="s">
        <v>170</v>
      </c>
      <c r="D108" s="310">
        <v>4</v>
      </c>
      <c r="E108" s="25"/>
      <c r="F108" s="25"/>
      <c r="G108" s="294"/>
      <c r="H108" s="42"/>
      <c r="I108" s="42"/>
    </row>
    <row r="109" spans="1:9">
      <c r="A109" s="138"/>
      <c r="B109" s="299" t="s">
        <v>464</v>
      </c>
      <c r="C109" s="298" t="s">
        <v>170</v>
      </c>
      <c r="D109" s="310">
        <v>12</v>
      </c>
      <c r="E109" s="25"/>
      <c r="F109" s="25"/>
      <c r="G109" s="294"/>
      <c r="H109" s="42"/>
      <c r="I109" s="42"/>
    </row>
    <row r="110" spans="1:9">
      <c r="A110" s="138"/>
      <c r="B110" s="299" t="s">
        <v>397</v>
      </c>
      <c r="C110" s="298" t="s">
        <v>170</v>
      </c>
      <c r="D110" s="310">
        <v>1</v>
      </c>
      <c r="E110" s="25"/>
      <c r="F110" s="25"/>
      <c r="G110" s="294"/>
      <c r="H110" s="42"/>
      <c r="I110" s="42"/>
    </row>
    <row r="111" spans="1:9">
      <c r="A111" s="138"/>
      <c r="B111" s="299" t="s">
        <v>465</v>
      </c>
      <c r="C111" s="298" t="s">
        <v>170</v>
      </c>
      <c r="D111" s="310">
        <v>1</v>
      </c>
      <c r="E111" s="25"/>
      <c r="F111" s="25"/>
      <c r="G111" s="294"/>
      <c r="H111" s="42"/>
      <c r="I111" s="42"/>
    </row>
    <row r="112" spans="1:9">
      <c r="A112" s="138"/>
      <c r="B112" s="299"/>
      <c r="C112" s="310"/>
      <c r="D112" s="310"/>
      <c r="E112" s="25"/>
      <c r="F112" s="25"/>
      <c r="G112" s="294"/>
      <c r="H112" s="42"/>
      <c r="I112" s="42"/>
    </row>
    <row r="113" spans="1:9">
      <c r="A113" s="138"/>
      <c r="B113" s="300" t="s">
        <v>391</v>
      </c>
      <c r="C113" s="310"/>
      <c r="D113" s="310"/>
      <c r="E113" s="25"/>
      <c r="F113" s="25"/>
      <c r="G113" s="294"/>
      <c r="H113" s="42"/>
      <c r="I113" s="42"/>
    </row>
    <row r="114" spans="1:9">
      <c r="A114" s="138"/>
      <c r="B114" s="299" t="s">
        <v>392</v>
      </c>
      <c r="C114" s="298" t="s">
        <v>170</v>
      </c>
      <c r="D114" s="310">
        <v>1</v>
      </c>
      <c r="E114" s="25"/>
      <c r="F114" s="25"/>
      <c r="G114" s="294"/>
      <c r="H114" s="42"/>
      <c r="I114" s="42"/>
    </row>
    <row r="115" spans="1:9">
      <c r="A115" s="138"/>
      <c r="B115" s="299"/>
      <c r="C115" s="310"/>
      <c r="D115" s="310"/>
      <c r="E115" s="25"/>
      <c r="F115" s="25"/>
      <c r="G115" s="294"/>
      <c r="H115" s="42"/>
      <c r="I115" s="42"/>
    </row>
    <row r="116" spans="1:9">
      <c r="A116" s="138"/>
      <c r="B116" s="300" t="s">
        <v>466</v>
      </c>
      <c r="C116" s="310"/>
      <c r="D116" s="310"/>
      <c r="E116" s="25"/>
      <c r="F116" s="25"/>
      <c r="G116" s="294"/>
      <c r="H116" s="42"/>
      <c r="I116" s="42"/>
    </row>
    <row r="117" spans="1:9">
      <c r="A117" s="138"/>
      <c r="B117" s="299" t="s">
        <v>467</v>
      </c>
      <c r="C117" s="298" t="s">
        <v>170</v>
      </c>
      <c r="D117" s="310">
        <v>1</v>
      </c>
      <c r="E117" s="25"/>
      <c r="F117" s="25"/>
      <c r="G117" s="294"/>
      <c r="H117" s="42"/>
      <c r="I117" s="42"/>
    </row>
    <row r="118" spans="1:9">
      <c r="A118" s="138"/>
      <c r="B118" s="299" t="s">
        <v>468</v>
      </c>
      <c r="C118" s="298" t="s">
        <v>170</v>
      </c>
      <c r="D118" s="310">
        <v>1</v>
      </c>
      <c r="E118" s="25"/>
      <c r="F118" s="25"/>
      <c r="G118" s="294"/>
      <c r="H118" s="42"/>
      <c r="I118" s="42"/>
    </row>
    <row r="119" spans="1:9">
      <c r="A119" s="138"/>
      <c r="B119" s="299" t="s">
        <v>469</v>
      </c>
      <c r="C119" s="298" t="s">
        <v>170</v>
      </c>
      <c r="D119" s="310">
        <v>20</v>
      </c>
      <c r="E119" s="25"/>
      <c r="F119" s="25"/>
      <c r="G119" s="294"/>
      <c r="H119" s="42"/>
      <c r="I119" s="42"/>
    </row>
    <row r="120" spans="1:9">
      <c r="A120" s="138"/>
      <c r="B120" s="299" t="s">
        <v>470</v>
      </c>
      <c r="C120" s="298" t="s">
        <v>170</v>
      </c>
      <c r="D120" s="310">
        <v>80</v>
      </c>
      <c r="E120" s="25"/>
      <c r="F120" s="25"/>
      <c r="G120" s="294"/>
      <c r="H120" s="42"/>
      <c r="I120" s="42"/>
    </row>
    <row r="121" spans="1:9" ht="25.5">
      <c r="A121" s="138"/>
      <c r="B121" s="299" t="s">
        <v>471</v>
      </c>
      <c r="C121" s="298" t="s">
        <v>170</v>
      </c>
      <c r="D121" s="310">
        <v>1</v>
      </c>
      <c r="E121" s="25"/>
      <c r="F121" s="25"/>
      <c r="G121" s="294"/>
      <c r="H121" s="42"/>
      <c r="I121" s="42"/>
    </row>
    <row r="122" spans="1:9">
      <c r="A122" s="138"/>
      <c r="B122" s="363" t="s">
        <v>810</v>
      </c>
      <c r="C122" s="298" t="s">
        <v>170</v>
      </c>
      <c r="D122" s="310">
        <v>1</v>
      </c>
      <c r="E122" s="25"/>
      <c r="F122" s="25"/>
      <c r="G122" s="294"/>
      <c r="H122" s="42"/>
      <c r="I122" s="42"/>
    </row>
    <row r="123" spans="1:9">
      <c r="A123" s="138"/>
      <c r="B123" s="363" t="s">
        <v>811</v>
      </c>
      <c r="C123" s="298" t="s">
        <v>170</v>
      </c>
      <c r="D123" s="310">
        <v>1</v>
      </c>
      <c r="E123" s="25"/>
      <c r="F123" s="25"/>
      <c r="G123" s="294"/>
      <c r="H123" s="42"/>
      <c r="I123" s="42"/>
    </row>
    <row r="124" spans="1:9">
      <c r="A124" s="138"/>
      <c r="B124" s="299"/>
      <c r="C124" s="310"/>
      <c r="D124" s="310"/>
      <c r="E124" s="25"/>
      <c r="F124" s="25"/>
      <c r="G124" s="294"/>
      <c r="H124" s="42"/>
      <c r="I124" s="42"/>
    </row>
    <row r="125" spans="1:9">
      <c r="A125" s="138"/>
      <c r="B125" s="300" t="s">
        <v>472</v>
      </c>
      <c r="C125" s="310"/>
      <c r="D125" s="310"/>
      <c r="E125" s="25"/>
      <c r="F125" s="25"/>
      <c r="G125" s="294"/>
      <c r="H125" s="42"/>
      <c r="I125" s="42"/>
    </row>
    <row r="126" spans="1:9">
      <c r="A126" s="138"/>
      <c r="B126" s="299" t="s">
        <v>473</v>
      </c>
      <c r="C126" s="298" t="s">
        <v>170</v>
      </c>
      <c r="D126" s="310">
        <v>1</v>
      </c>
      <c r="E126" s="25"/>
      <c r="F126" s="25"/>
      <c r="G126" s="294"/>
      <c r="H126" s="42"/>
      <c r="I126" s="42"/>
    </row>
    <row r="127" spans="1:9">
      <c r="A127" s="138"/>
      <c r="B127" s="299" t="s">
        <v>474</v>
      </c>
      <c r="C127" s="298" t="s">
        <v>170</v>
      </c>
      <c r="D127" s="310">
        <v>1</v>
      </c>
      <c r="E127" s="25"/>
      <c r="F127" s="25"/>
      <c r="G127" s="294"/>
      <c r="H127" s="42"/>
      <c r="I127" s="42"/>
    </row>
    <row r="128" spans="1:9">
      <c r="A128" s="138"/>
      <c r="B128" s="299" t="s">
        <v>475</v>
      </c>
      <c r="C128" s="298" t="s">
        <v>170</v>
      </c>
      <c r="D128" s="310">
        <v>1</v>
      </c>
      <c r="E128" s="25"/>
      <c r="F128" s="25"/>
      <c r="G128" s="294"/>
      <c r="H128" s="42"/>
      <c r="I128" s="42"/>
    </row>
    <row r="129" spans="1:9">
      <c r="A129" s="138"/>
      <c r="B129" s="299" t="s">
        <v>476</v>
      </c>
      <c r="C129" s="298" t="s">
        <v>170</v>
      </c>
      <c r="D129" s="310">
        <v>1</v>
      </c>
      <c r="E129" s="25"/>
      <c r="F129" s="25"/>
      <c r="G129" s="294"/>
      <c r="H129" s="42"/>
      <c r="I129" s="42"/>
    </row>
    <row r="130" spans="1:9">
      <c r="A130" s="138"/>
      <c r="B130" s="299" t="s">
        <v>477</v>
      </c>
      <c r="C130" s="298" t="s">
        <v>170</v>
      </c>
      <c r="D130" s="310">
        <v>2</v>
      </c>
      <c r="E130" s="25"/>
      <c r="F130" s="25"/>
      <c r="G130" s="294"/>
      <c r="H130" s="42"/>
      <c r="I130" s="42"/>
    </row>
    <row r="131" spans="1:9">
      <c r="A131" s="138"/>
      <c r="B131" s="299" t="s">
        <v>478</v>
      </c>
      <c r="C131" s="298" t="s">
        <v>170</v>
      </c>
      <c r="D131" s="310">
        <v>40</v>
      </c>
      <c r="E131" s="25"/>
      <c r="F131" s="25"/>
      <c r="G131" s="294"/>
      <c r="H131" s="42"/>
      <c r="I131" s="42"/>
    </row>
    <row r="132" spans="1:9">
      <c r="A132" s="138"/>
      <c r="B132" s="299"/>
      <c r="C132" s="310"/>
      <c r="D132" s="310"/>
      <c r="E132" s="25"/>
      <c r="F132" s="25"/>
      <c r="G132" s="294"/>
      <c r="H132" s="42"/>
      <c r="I132" s="42"/>
    </row>
    <row r="133" spans="1:9">
      <c r="A133" s="138"/>
      <c r="B133" s="300" t="s">
        <v>479</v>
      </c>
      <c r="C133" s="310"/>
      <c r="D133" s="310"/>
      <c r="E133" s="25"/>
      <c r="F133" s="25"/>
      <c r="G133" s="294"/>
      <c r="H133" s="42"/>
      <c r="I133" s="42"/>
    </row>
    <row r="134" spans="1:9">
      <c r="A134" s="138"/>
      <c r="B134" s="299" t="s">
        <v>480</v>
      </c>
      <c r="C134" s="298" t="s">
        <v>170</v>
      </c>
      <c r="D134" s="310">
        <v>28</v>
      </c>
      <c r="E134" s="25"/>
      <c r="F134" s="25"/>
      <c r="G134" s="294"/>
      <c r="H134" s="42"/>
      <c r="I134" s="42"/>
    </row>
    <row r="135" spans="1:9">
      <c r="A135" s="138"/>
      <c r="B135" s="299" t="s">
        <v>481</v>
      </c>
      <c r="C135" s="298" t="s">
        <v>170</v>
      </c>
      <c r="D135" s="310">
        <v>4</v>
      </c>
      <c r="E135" s="25"/>
      <c r="F135" s="25"/>
      <c r="G135" s="294"/>
      <c r="H135" s="42"/>
      <c r="I135" s="42"/>
    </row>
    <row r="136" spans="1:9">
      <c r="A136" s="138"/>
      <c r="B136" s="299"/>
      <c r="C136" s="310"/>
      <c r="D136" s="310"/>
      <c r="E136" s="25"/>
      <c r="F136" s="25"/>
      <c r="G136" s="294"/>
      <c r="H136" s="42"/>
      <c r="I136" s="42"/>
    </row>
    <row r="137" spans="1:9">
      <c r="A137" s="138"/>
      <c r="B137" s="299"/>
      <c r="C137" s="310"/>
      <c r="D137" s="310"/>
      <c r="E137" s="42"/>
      <c r="F137" s="42"/>
      <c r="G137" s="294"/>
      <c r="H137" s="42"/>
      <c r="I137" s="42"/>
    </row>
    <row r="138" spans="1:9">
      <c r="A138" s="138"/>
      <c r="B138" s="299"/>
      <c r="C138" s="310"/>
      <c r="D138" s="310"/>
      <c r="E138" s="42"/>
      <c r="F138" s="42"/>
      <c r="G138" s="294"/>
      <c r="H138" s="42"/>
      <c r="I138" s="42"/>
    </row>
    <row r="139" spans="1:9">
      <c r="A139" s="138"/>
      <c r="B139" s="299"/>
      <c r="C139" s="310"/>
      <c r="D139" s="310"/>
      <c r="E139" s="42"/>
      <c r="F139" s="42"/>
      <c r="G139" s="294"/>
      <c r="H139" s="42"/>
      <c r="I139" s="42"/>
    </row>
    <row r="140" spans="1:9">
      <c r="A140" s="138"/>
      <c r="B140" s="299"/>
      <c r="C140" s="310"/>
      <c r="D140" s="310"/>
      <c r="E140" s="42"/>
      <c r="F140" s="42"/>
      <c r="G140" s="294"/>
      <c r="H140" s="42"/>
      <c r="I140" s="42"/>
    </row>
    <row r="141" spans="1:9">
      <c r="A141" s="138"/>
      <c r="B141" s="299"/>
      <c r="C141" s="310"/>
      <c r="D141" s="310"/>
      <c r="E141" s="42"/>
      <c r="F141" s="42"/>
      <c r="G141" s="294"/>
      <c r="H141" s="42"/>
      <c r="I141" s="42"/>
    </row>
    <row r="142" spans="1:9">
      <c r="A142" s="138"/>
      <c r="B142" s="299"/>
      <c r="C142" s="310"/>
      <c r="D142" s="310"/>
      <c r="E142" s="42"/>
      <c r="F142" s="42"/>
      <c r="G142" s="294"/>
      <c r="H142" s="42"/>
      <c r="I142" s="42"/>
    </row>
    <row r="143" spans="1:9">
      <c r="A143" s="138"/>
      <c r="B143" s="299"/>
      <c r="C143" s="310"/>
      <c r="D143" s="310"/>
      <c r="E143" s="42"/>
      <c r="F143" s="42"/>
      <c r="G143" s="294"/>
      <c r="H143" s="42"/>
      <c r="I143" s="42"/>
    </row>
    <row r="144" spans="1:9">
      <c r="A144" s="138"/>
      <c r="B144" s="299"/>
      <c r="C144" s="310"/>
      <c r="D144" s="310"/>
      <c r="E144" s="42"/>
      <c r="F144" s="42"/>
      <c r="G144" s="294"/>
      <c r="H144" s="42"/>
      <c r="I144" s="42"/>
    </row>
    <row r="145" spans="1:9">
      <c r="A145" s="138"/>
      <c r="B145" s="299"/>
      <c r="C145" s="310"/>
      <c r="D145" s="310"/>
      <c r="E145" s="42"/>
      <c r="F145" s="42"/>
      <c r="G145" s="294"/>
      <c r="H145" s="42"/>
      <c r="I145" s="42"/>
    </row>
    <row r="146" spans="1:9">
      <c r="A146" s="138"/>
      <c r="B146" s="299"/>
      <c r="C146" s="310"/>
      <c r="D146" s="310"/>
      <c r="E146" s="42"/>
      <c r="F146" s="42"/>
      <c r="G146" s="294"/>
      <c r="H146" s="42"/>
      <c r="I146" s="42"/>
    </row>
    <row r="147" spans="1:9">
      <c r="A147" s="138"/>
      <c r="B147" s="299"/>
      <c r="C147" s="310"/>
      <c r="D147" s="310"/>
      <c r="E147" s="42"/>
      <c r="F147" s="42"/>
      <c r="G147" s="294"/>
      <c r="H147" s="42"/>
      <c r="I147" s="42"/>
    </row>
    <row r="148" spans="1:9">
      <c r="A148" s="138"/>
      <c r="B148" s="299"/>
      <c r="C148" s="312"/>
      <c r="D148" s="312"/>
      <c r="E148" s="42"/>
      <c r="F148" s="42"/>
      <c r="G148" s="294"/>
      <c r="H148" s="42"/>
      <c r="I148" s="42"/>
    </row>
    <row r="149" spans="1:9">
      <c r="A149" s="138"/>
      <c r="B149" s="313"/>
      <c r="C149" s="312"/>
      <c r="D149" s="312"/>
      <c r="E149" s="42"/>
      <c r="F149" s="42"/>
      <c r="G149" s="294"/>
      <c r="H149" s="42"/>
      <c r="I149" s="42"/>
    </row>
    <row r="150" spans="1:9">
      <c r="A150" s="188"/>
      <c r="B150" s="299"/>
      <c r="C150" s="310"/>
      <c r="D150" s="310"/>
      <c r="E150" s="39"/>
      <c r="F150" s="39"/>
      <c r="G150" s="290"/>
      <c r="H150" s="39"/>
      <c r="I150" s="39"/>
    </row>
    <row r="151" spans="1:9" ht="26.25" thickBot="1">
      <c r="A151" s="188"/>
      <c r="B151" s="314" t="s">
        <v>296</v>
      </c>
      <c r="C151" s="315"/>
      <c r="D151" s="315"/>
      <c r="E151" s="51"/>
      <c r="F151" s="51"/>
      <c r="G151" s="316"/>
      <c r="H151" s="47"/>
      <c r="I151" s="47"/>
    </row>
    <row r="152" spans="1:9" ht="13.5" thickTop="1">
      <c r="A152" s="48"/>
      <c r="B152" s="317"/>
      <c r="C152" s="318"/>
      <c r="D152" s="318"/>
      <c r="E152" s="51"/>
      <c r="F152" s="51"/>
      <c r="G152" s="51"/>
      <c r="H152" s="51"/>
      <c r="I152" s="51"/>
    </row>
  </sheetData>
  <pageMargins left="0.74803149606299202" right="0.74803149606299202" top="0.74803149606299202" bottom="0.74803149606299202" header="0.31496062992126" footer="0.31496062992126"/>
  <pageSetup paperSize="9" scale="61"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E232D-123E-4095-B49F-B1196F5670DE}">
  <sheetPr>
    <tabColor rgb="FFFF0000"/>
  </sheetPr>
  <dimension ref="A1:I315"/>
  <sheetViews>
    <sheetView topLeftCell="A136" zoomScale="115" zoomScaleNormal="115" workbookViewId="0">
      <selection activeCell="H149" sqref="H149"/>
    </sheetView>
  </sheetViews>
  <sheetFormatPr defaultColWidth="9.140625" defaultRowHeight="12.75"/>
  <cols>
    <col min="1" max="1" width="5.7109375" style="2" customWidth="1"/>
    <col min="2" max="2" width="45.5703125" style="319" customWidth="1"/>
    <col min="3" max="4" width="9.42578125" style="320" customWidth="1"/>
    <col min="5" max="5" width="10.85546875" style="4" customWidth="1"/>
    <col min="6" max="6" width="13.28515625" style="4" customWidth="1"/>
    <col min="7" max="7" width="12.85546875" style="4" customWidth="1"/>
    <col min="8" max="9" width="13.28515625" style="4" customWidth="1"/>
    <col min="10" max="16384" width="9.140625" style="1"/>
  </cols>
  <sheetData>
    <row r="1" spans="1:9" ht="38.25">
      <c r="A1" s="32" t="s">
        <v>61</v>
      </c>
      <c r="B1" s="285" t="s">
        <v>62</v>
      </c>
      <c r="C1" s="286" t="s">
        <v>63</v>
      </c>
      <c r="D1" s="286" t="s">
        <v>64</v>
      </c>
      <c r="E1" s="261" t="s">
        <v>38</v>
      </c>
      <c r="F1" s="287" t="s">
        <v>39</v>
      </c>
      <c r="G1" s="261" t="s">
        <v>3</v>
      </c>
      <c r="H1" s="261" t="s">
        <v>41</v>
      </c>
      <c r="I1" s="258" t="s">
        <v>304</v>
      </c>
    </row>
    <row r="2" spans="1:9" ht="30.75" customHeight="1">
      <c r="A2" s="32" t="s">
        <v>375</v>
      </c>
      <c r="B2" s="358" t="s">
        <v>490</v>
      </c>
      <c r="C2" s="358"/>
      <c r="D2" s="358"/>
      <c r="E2" s="358"/>
      <c r="F2" s="358"/>
      <c r="G2" s="358"/>
      <c r="H2" s="358"/>
      <c r="I2" s="358"/>
    </row>
    <row r="3" spans="1:9" ht="14.25" customHeight="1">
      <c r="A3" s="359" t="s">
        <v>797</v>
      </c>
      <c r="B3" s="360"/>
      <c r="C3" s="360"/>
      <c r="D3" s="360"/>
      <c r="E3" s="360"/>
      <c r="F3" s="360"/>
      <c r="G3" s="360"/>
      <c r="H3" s="360"/>
      <c r="I3" s="361"/>
    </row>
    <row r="4" spans="1:9" ht="15.6" customHeight="1">
      <c r="A4" s="330">
        <v>1</v>
      </c>
      <c r="B4" s="331" t="s">
        <v>491</v>
      </c>
      <c r="C4" s="331" t="s">
        <v>174</v>
      </c>
      <c r="D4" s="332">
        <v>2</v>
      </c>
      <c r="E4" s="333"/>
      <c r="F4" s="334"/>
      <c r="G4" s="334"/>
      <c r="H4" s="334"/>
      <c r="I4" s="334"/>
    </row>
    <row r="5" spans="1:9" ht="15" customHeight="1">
      <c r="A5" s="330">
        <v>2</v>
      </c>
      <c r="B5" s="331" t="s">
        <v>492</v>
      </c>
      <c r="C5" s="331" t="s">
        <v>174</v>
      </c>
      <c r="D5" s="332">
        <v>2</v>
      </c>
      <c r="E5" s="333"/>
      <c r="F5" s="334"/>
      <c r="G5" s="334"/>
      <c r="H5" s="334"/>
      <c r="I5" s="334"/>
    </row>
    <row r="6" spans="1:9" ht="13.5" customHeight="1">
      <c r="A6" s="335">
        <v>3</v>
      </c>
      <c r="B6" s="336" t="s">
        <v>493</v>
      </c>
      <c r="C6" s="336" t="s">
        <v>174</v>
      </c>
      <c r="D6" s="337">
        <v>1</v>
      </c>
      <c r="E6" s="338"/>
      <c r="F6" s="339"/>
      <c r="G6" s="339"/>
      <c r="H6" s="334"/>
      <c r="I6" s="339"/>
    </row>
    <row r="7" spans="1:9">
      <c r="A7" s="330">
        <v>4</v>
      </c>
      <c r="B7" s="331" t="s">
        <v>494</v>
      </c>
      <c r="C7" s="331" t="s">
        <v>174</v>
      </c>
      <c r="D7" s="332">
        <v>1</v>
      </c>
      <c r="E7" s="333"/>
      <c r="F7" s="334"/>
      <c r="G7" s="334"/>
      <c r="H7" s="334"/>
      <c r="I7" s="334"/>
    </row>
    <row r="8" spans="1:9" ht="13.5" customHeight="1">
      <c r="A8" s="330">
        <v>5</v>
      </c>
      <c r="B8" s="331" t="s">
        <v>495</v>
      </c>
      <c r="C8" s="331" t="s">
        <v>174</v>
      </c>
      <c r="D8" s="332">
        <v>1</v>
      </c>
      <c r="E8" s="333"/>
      <c r="F8" s="334"/>
      <c r="G8" s="334"/>
      <c r="H8" s="334"/>
      <c r="I8" s="334"/>
    </row>
    <row r="9" spans="1:9">
      <c r="A9" s="330">
        <v>6</v>
      </c>
      <c r="B9" s="331" t="s">
        <v>496</v>
      </c>
      <c r="C9" s="331" t="s">
        <v>174</v>
      </c>
      <c r="D9" s="332">
        <v>1</v>
      </c>
      <c r="E9" s="333"/>
      <c r="F9" s="334"/>
      <c r="G9" s="334"/>
      <c r="H9" s="334"/>
      <c r="I9" s="334"/>
    </row>
    <row r="10" spans="1:9" ht="17.25" customHeight="1">
      <c r="A10" s="330">
        <v>7</v>
      </c>
      <c r="B10" s="331" t="s">
        <v>497</v>
      </c>
      <c r="C10" s="331" t="s">
        <v>174</v>
      </c>
      <c r="D10" s="332">
        <v>1</v>
      </c>
      <c r="E10" s="333"/>
      <c r="F10" s="334"/>
      <c r="G10" s="334"/>
      <c r="H10" s="334"/>
      <c r="I10" s="334"/>
    </row>
    <row r="11" spans="1:9" ht="16.5" customHeight="1">
      <c r="A11" s="330">
        <v>8</v>
      </c>
      <c r="B11" s="331" t="s">
        <v>498</v>
      </c>
      <c r="C11" s="331" t="s">
        <v>174</v>
      </c>
      <c r="D11" s="332">
        <v>1</v>
      </c>
      <c r="E11" s="333"/>
      <c r="F11" s="334"/>
      <c r="G11" s="334"/>
      <c r="H11" s="334"/>
      <c r="I11" s="334"/>
    </row>
    <row r="12" spans="1:9" ht="15" customHeight="1">
      <c r="A12" s="330">
        <v>9</v>
      </c>
      <c r="B12" s="331" t="s">
        <v>499</v>
      </c>
      <c r="C12" s="331" t="s">
        <v>174</v>
      </c>
      <c r="D12" s="332">
        <v>1</v>
      </c>
      <c r="E12" s="333"/>
      <c r="F12" s="334"/>
      <c r="G12" s="334"/>
      <c r="H12" s="334"/>
      <c r="I12" s="334"/>
    </row>
    <row r="13" spans="1:9" ht="15" customHeight="1">
      <c r="A13" s="330">
        <v>10</v>
      </c>
      <c r="B13" s="331" t="s">
        <v>500</v>
      </c>
      <c r="C13" s="331" t="s">
        <v>174</v>
      </c>
      <c r="D13" s="332">
        <v>1</v>
      </c>
      <c r="E13" s="333"/>
      <c r="F13" s="334"/>
      <c r="G13" s="334"/>
      <c r="H13" s="334"/>
      <c r="I13" s="334"/>
    </row>
    <row r="14" spans="1:9" ht="14.25" customHeight="1">
      <c r="A14" s="330">
        <v>11</v>
      </c>
      <c r="B14" s="331" t="s">
        <v>501</v>
      </c>
      <c r="C14" s="331" t="s">
        <v>174</v>
      </c>
      <c r="D14" s="332">
        <v>1</v>
      </c>
      <c r="E14" s="333"/>
      <c r="F14" s="334"/>
      <c r="G14" s="334"/>
      <c r="H14" s="334"/>
      <c r="I14" s="334"/>
    </row>
    <row r="15" spans="1:9">
      <c r="A15" s="330">
        <v>12</v>
      </c>
      <c r="B15" s="331" t="s">
        <v>502</v>
      </c>
      <c r="C15" s="331" t="s">
        <v>174</v>
      </c>
      <c r="D15" s="332">
        <v>1</v>
      </c>
      <c r="E15" s="333"/>
      <c r="F15" s="334"/>
      <c r="G15" s="334"/>
      <c r="H15" s="334"/>
      <c r="I15" s="334"/>
    </row>
    <row r="16" spans="1:9">
      <c r="A16" s="330">
        <v>13</v>
      </c>
      <c r="B16" s="331" t="s">
        <v>503</v>
      </c>
      <c r="C16" s="331" t="s">
        <v>174</v>
      </c>
      <c r="D16" s="332">
        <v>1</v>
      </c>
      <c r="E16" s="333"/>
      <c r="F16" s="334"/>
      <c r="G16" s="334"/>
      <c r="H16" s="334"/>
      <c r="I16" s="334"/>
    </row>
    <row r="17" spans="1:9" ht="13.15" customHeight="1">
      <c r="A17" s="330">
        <v>14</v>
      </c>
      <c r="B17" s="331" t="s">
        <v>504</v>
      </c>
      <c r="C17" s="331" t="s">
        <v>174</v>
      </c>
      <c r="D17" s="332">
        <v>1</v>
      </c>
      <c r="E17" s="333"/>
      <c r="F17" s="334"/>
      <c r="G17" s="334"/>
      <c r="H17" s="334"/>
      <c r="I17" s="334"/>
    </row>
    <row r="18" spans="1:9" ht="13.15" customHeight="1">
      <c r="A18" s="330">
        <v>15</v>
      </c>
      <c r="B18" s="331" t="s">
        <v>505</v>
      </c>
      <c r="C18" s="331" t="s">
        <v>174</v>
      </c>
      <c r="D18" s="332">
        <v>1</v>
      </c>
      <c r="E18" s="333"/>
      <c r="F18" s="334"/>
      <c r="G18" s="334"/>
      <c r="H18" s="334"/>
      <c r="I18" s="334"/>
    </row>
    <row r="19" spans="1:9" ht="13.15" customHeight="1">
      <c r="A19" s="330">
        <v>16</v>
      </c>
      <c r="B19" s="331" t="s">
        <v>506</v>
      </c>
      <c r="C19" s="331" t="s">
        <v>174</v>
      </c>
      <c r="D19" s="332">
        <v>1</v>
      </c>
      <c r="E19" s="333"/>
      <c r="F19" s="334"/>
      <c r="G19" s="334"/>
      <c r="H19" s="334"/>
      <c r="I19" s="334"/>
    </row>
    <row r="20" spans="1:9" ht="14.25" customHeight="1">
      <c r="A20" s="330">
        <v>17</v>
      </c>
      <c r="B20" s="331" t="s">
        <v>507</v>
      </c>
      <c r="C20" s="331" t="s">
        <v>174</v>
      </c>
      <c r="D20" s="332">
        <v>1</v>
      </c>
      <c r="E20" s="333"/>
      <c r="F20" s="334"/>
      <c r="G20" s="334"/>
      <c r="H20" s="334"/>
      <c r="I20" s="334"/>
    </row>
    <row r="21" spans="1:9" ht="13.15" customHeight="1">
      <c r="A21" s="330">
        <v>18</v>
      </c>
      <c r="B21" s="331" t="s">
        <v>508</v>
      </c>
      <c r="C21" s="331" t="s">
        <v>174</v>
      </c>
      <c r="D21" s="332">
        <v>1</v>
      </c>
      <c r="E21" s="333"/>
      <c r="F21" s="334"/>
      <c r="G21" s="334"/>
      <c r="H21" s="334"/>
      <c r="I21" s="334"/>
    </row>
    <row r="22" spans="1:9" ht="13.15" customHeight="1">
      <c r="A22" s="330">
        <v>19</v>
      </c>
      <c r="B22" s="331" t="s">
        <v>509</v>
      </c>
      <c r="C22" s="331" t="s">
        <v>174</v>
      </c>
      <c r="D22" s="332">
        <v>1</v>
      </c>
      <c r="E22" s="333"/>
      <c r="F22" s="334"/>
      <c r="G22" s="334"/>
      <c r="H22" s="334"/>
      <c r="I22" s="334"/>
    </row>
    <row r="23" spans="1:9" ht="13.15" customHeight="1">
      <c r="A23" s="330">
        <v>20</v>
      </c>
      <c r="B23" s="331" t="s">
        <v>510</v>
      </c>
      <c r="C23" s="331" t="s">
        <v>174</v>
      </c>
      <c r="D23" s="332">
        <v>1</v>
      </c>
      <c r="E23" s="333"/>
      <c r="F23" s="334"/>
      <c r="G23" s="334"/>
      <c r="H23" s="334"/>
      <c r="I23" s="334"/>
    </row>
    <row r="24" spans="1:9" ht="13.15" customHeight="1">
      <c r="A24" s="330">
        <v>21</v>
      </c>
      <c r="B24" s="331" t="s">
        <v>511</v>
      </c>
      <c r="C24" s="331" t="s">
        <v>174</v>
      </c>
      <c r="D24" s="332">
        <v>1</v>
      </c>
      <c r="E24" s="333"/>
      <c r="F24" s="334"/>
      <c r="G24" s="334"/>
      <c r="H24" s="334"/>
      <c r="I24" s="334"/>
    </row>
    <row r="25" spans="1:9" ht="13.15" customHeight="1">
      <c r="A25" s="330">
        <v>22</v>
      </c>
      <c r="B25" s="331" t="s">
        <v>512</v>
      </c>
      <c r="C25" s="331" t="s">
        <v>174</v>
      </c>
      <c r="D25" s="332">
        <v>1</v>
      </c>
      <c r="E25" s="333"/>
      <c r="F25" s="334"/>
      <c r="G25" s="334"/>
      <c r="H25" s="334"/>
      <c r="I25" s="334"/>
    </row>
    <row r="26" spans="1:9" ht="13.15" customHeight="1">
      <c r="A26" s="330">
        <v>23</v>
      </c>
      <c r="B26" s="331" t="s">
        <v>513</v>
      </c>
      <c r="C26" s="331" t="s">
        <v>174</v>
      </c>
      <c r="D26" s="332">
        <v>1</v>
      </c>
      <c r="E26" s="333"/>
      <c r="F26" s="334"/>
      <c r="G26" s="334"/>
      <c r="H26" s="334"/>
      <c r="I26" s="334"/>
    </row>
    <row r="27" spans="1:9" ht="13.15" customHeight="1">
      <c r="A27" s="330">
        <v>24</v>
      </c>
      <c r="B27" s="331" t="s">
        <v>514</v>
      </c>
      <c r="C27" s="331" t="s">
        <v>174</v>
      </c>
      <c r="D27" s="332">
        <v>1</v>
      </c>
      <c r="E27" s="333"/>
      <c r="F27" s="334"/>
      <c r="G27" s="334"/>
      <c r="H27" s="334"/>
      <c r="I27" s="334"/>
    </row>
    <row r="28" spans="1:9" ht="13.15" customHeight="1">
      <c r="A28" s="330">
        <v>25</v>
      </c>
      <c r="B28" s="331" t="s">
        <v>515</v>
      </c>
      <c r="C28" s="331" t="s">
        <v>174</v>
      </c>
      <c r="D28" s="332">
        <v>1</v>
      </c>
      <c r="E28" s="333"/>
      <c r="F28" s="334"/>
      <c r="G28" s="334"/>
      <c r="H28" s="334"/>
      <c r="I28" s="334"/>
    </row>
    <row r="29" spans="1:9" ht="13.15" customHeight="1">
      <c r="A29" s="330">
        <v>26</v>
      </c>
      <c r="B29" s="331" t="s">
        <v>516</v>
      </c>
      <c r="C29" s="331" t="s">
        <v>174</v>
      </c>
      <c r="D29" s="332">
        <v>1</v>
      </c>
      <c r="E29" s="333"/>
      <c r="F29" s="334"/>
      <c r="G29" s="334"/>
      <c r="H29" s="334"/>
      <c r="I29" s="334"/>
    </row>
    <row r="30" spans="1:9" ht="13.15" customHeight="1">
      <c r="A30" s="330">
        <v>27</v>
      </c>
      <c r="B30" s="331" t="s">
        <v>517</v>
      </c>
      <c r="C30" s="331" t="s">
        <v>174</v>
      </c>
      <c r="D30" s="332">
        <v>1</v>
      </c>
      <c r="E30" s="333"/>
      <c r="F30" s="334"/>
      <c r="G30" s="334"/>
      <c r="H30" s="334"/>
      <c r="I30" s="334"/>
    </row>
    <row r="31" spans="1:9" ht="13.15" customHeight="1">
      <c r="A31" s="330">
        <v>28</v>
      </c>
      <c r="B31" s="331" t="s">
        <v>518</v>
      </c>
      <c r="C31" s="331" t="s">
        <v>174</v>
      </c>
      <c r="D31" s="332">
        <v>1</v>
      </c>
      <c r="E31" s="333"/>
      <c r="F31" s="334"/>
      <c r="G31" s="334"/>
      <c r="H31" s="334"/>
      <c r="I31" s="334"/>
    </row>
    <row r="32" spans="1:9" ht="13.15" customHeight="1">
      <c r="A32" s="330">
        <v>29</v>
      </c>
      <c r="B32" s="331" t="s">
        <v>519</v>
      </c>
      <c r="C32" s="331" t="s">
        <v>174</v>
      </c>
      <c r="D32" s="332">
        <v>1</v>
      </c>
      <c r="E32" s="333"/>
      <c r="F32" s="334"/>
      <c r="G32" s="334"/>
      <c r="H32" s="334"/>
      <c r="I32" s="334"/>
    </row>
    <row r="33" spans="1:9" ht="13.15" customHeight="1">
      <c r="A33" s="330">
        <v>30</v>
      </c>
      <c r="B33" s="331" t="s">
        <v>520</v>
      </c>
      <c r="C33" s="331" t="s">
        <v>174</v>
      </c>
      <c r="D33" s="332">
        <v>1</v>
      </c>
      <c r="E33" s="333"/>
      <c r="F33" s="334"/>
      <c r="G33" s="334"/>
      <c r="H33" s="334"/>
      <c r="I33" s="334"/>
    </row>
    <row r="34" spans="1:9" ht="13.15" customHeight="1">
      <c r="A34" s="330">
        <v>31</v>
      </c>
      <c r="B34" s="331" t="s">
        <v>521</v>
      </c>
      <c r="C34" s="331" t="s">
        <v>174</v>
      </c>
      <c r="D34" s="332">
        <v>1</v>
      </c>
      <c r="E34" s="333"/>
      <c r="F34" s="334"/>
      <c r="G34" s="334"/>
      <c r="H34" s="334"/>
      <c r="I34" s="334"/>
    </row>
    <row r="35" spans="1:9" ht="13.15" customHeight="1">
      <c r="A35" s="330">
        <v>32</v>
      </c>
      <c r="B35" s="331" t="s">
        <v>522</v>
      </c>
      <c r="C35" s="331" t="s">
        <v>174</v>
      </c>
      <c r="D35" s="332">
        <v>1</v>
      </c>
      <c r="E35" s="333"/>
      <c r="F35" s="334"/>
      <c r="G35" s="334"/>
      <c r="H35" s="334"/>
      <c r="I35" s="334"/>
    </row>
    <row r="36" spans="1:9" ht="13.15" customHeight="1">
      <c r="A36" s="330">
        <v>33</v>
      </c>
      <c r="B36" s="331" t="s">
        <v>523</v>
      </c>
      <c r="C36" s="331" t="s">
        <v>174</v>
      </c>
      <c r="D36" s="332">
        <v>1</v>
      </c>
      <c r="E36" s="333"/>
      <c r="F36" s="334"/>
      <c r="G36" s="334"/>
      <c r="H36" s="334"/>
      <c r="I36" s="334"/>
    </row>
    <row r="37" spans="1:9" ht="13.15" customHeight="1">
      <c r="A37" s="330">
        <v>34</v>
      </c>
      <c r="B37" s="331" t="s">
        <v>524</v>
      </c>
      <c r="C37" s="331" t="s">
        <v>174</v>
      </c>
      <c r="D37" s="332">
        <v>1</v>
      </c>
      <c r="E37" s="333"/>
      <c r="F37" s="334"/>
      <c r="G37" s="334"/>
      <c r="H37" s="334"/>
      <c r="I37" s="334"/>
    </row>
    <row r="38" spans="1:9" ht="13.15" customHeight="1">
      <c r="A38" s="330">
        <v>35</v>
      </c>
      <c r="B38" s="331" t="s">
        <v>525</v>
      </c>
      <c r="C38" s="331" t="s">
        <v>174</v>
      </c>
      <c r="D38" s="332">
        <v>1</v>
      </c>
      <c r="E38" s="333"/>
      <c r="F38" s="334"/>
      <c r="G38" s="334"/>
      <c r="H38" s="334"/>
      <c r="I38" s="334"/>
    </row>
    <row r="39" spans="1:9" ht="13.5" customHeight="1">
      <c r="A39" s="330">
        <v>36</v>
      </c>
      <c r="B39" s="331" t="s">
        <v>526</v>
      </c>
      <c r="C39" s="331" t="s">
        <v>174</v>
      </c>
      <c r="D39" s="332">
        <v>1</v>
      </c>
      <c r="E39" s="333"/>
      <c r="F39" s="334"/>
      <c r="G39" s="334"/>
      <c r="H39" s="334"/>
      <c r="I39" s="334"/>
    </row>
    <row r="40" spans="1:9" ht="16.5" customHeight="1">
      <c r="A40" s="330">
        <v>37</v>
      </c>
      <c r="B40" s="331" t="s">
        <v>527</v>
      </c>
      <c r="C40" s="331" t="s">
        <v>174</v>
      </c>
      <c r="D40" s="332">
        <v>1</v>
      </c>
      <c r="E40" s="333"/>
      <c r="F40" s="334"/>
      <c r="G40" s="334"/>
      <c r="H40" s="334"/>
      <c r="I40" s="334"/>
    </row>
    <row r="41" spans="1:9">
      <c r="A41" s="330">
        <v>38</v>
      </c>
      <c r="B41" s="331" t="s">
        <v>528</v>
      </c>
      <c r="C41" s="331" t="s">
        <v>174</v>
      </c>
      <c r="D41" s="332">
        <v>1</v>
      </c>
      <c r="E41" s="333"/>
      <c r="F41" s="334"/>
      <c r="G41" s="334"/>
      <c r="H41" s="334"/>
      <c r="I41" s="334"/>
    </row>
    <row r="42" spans="1:9" ht="12.75" customHeight="1">
      <c r="A42" s="330">
        <v>39</v>
      </c>
      <c r="B42" s="331" t="s">
        <v>529</v>
      </c>
      <c r="C42" s="331" t="s">
        <v>174</v>
      </c>
      <c r="D42" s="332">
        <v>1</v>
      </c>
      <c r="E42" s="333"/>
      <c r="F42" s="334"/>
      <c r="G42" s="334"/>
      <c r="H42" s="334"/>
      <c r="I42" s="334"/>
    </row>
    <row r="43" spans="1:9">
      <c r="A43" s="330">
        <v>40</v>
      </c>
      <c r="B43" s="331" t="s">
        <v>530</v>
      </c>
      <c r="C43" s="331" t="s">
        <v>174</v>
      </c>
      <c r="D43" s="332">
        <v>1</v>
      </c>
      <c r="E43" s="333"/>
      <c r="F43" s="334"/>
      <c r="G43" s="334"/>
      <c r="H43" s="334"/>
      <c r="I43" s="334"/>
    </row>
    <row r="44" spans="1:9">
      <c r="A44" s="330">
        <v>41</v>
      </c>
      <c r="B44" s="331" t="s">
        <v>531</v>
      </c>
      <c r="C44" s="331" t="s">
        <v>174</v>
      </c>
      <c r="D44" s="332">
        <v>1</v>
      </c>
      <c r="E44" s="333"/>
      <c r="F44" s="334"/>
      <c r="G44" s="334"/>
      <c r="H44" s="334"/>
      <c r="I44" s="334"/>
    </row>
    <row r="45" spans="1:9">
      <c r="A45" s="330">
        <v>42</v>
      </c>
      <c r="B45" s="331" t="s">
        <v>532</v>
      </c>
      <c r="C45" s="331" t="s">
        <v>174</v>
      </c>
      <c r="D45" s="332">
        <v>1</v>
      </c>
      <c r="E45" s="333"/>
      <c r="F45" s="334"/>
      <c r="G45" s="334"/>
      <c r="H45" s="334"/>
      <c r="I45" s="334"/>
    </row>
    <row r="46" spans="1:9">
      <c r="A46" s="330">
        <v>43</v>
      </c>
      <c r="B46" s="331" t="s">
        <v>533</v>
      </c>
      <c r="C46" s="331" t="s">
        <v>174</v>
      </c>
      <c r="D46" s="332">
        <v>1</v>
      </c>
      <c r="E46" s="333"/>
      <c r="F46" s="334"/>
      <c r="G46" s="334"/>
      <c r="H46" s="334"/>
      <c r="I46" s="334"/>
    </row>
    <row r="47" spans="1:9">
      <c r="A47" s="330">
        <v>44</v>
      </c>
      <c r="B47" s="331" t="s">
        <v>534</v>
      </c>
      <c r="C47" s="331" t="s">
        <v>174</v>
      </c>
      <c r="D47" s="332">
        <v>1</v>
      </c>
      <c r="E47" s="333"/>
      <c r="F47" s="334"/>
      <c r="G47" s="334"/>
      <c r="H47" s="334"/>
      <c r="I47" s="334"/>
    </row>
    <row r="48" spans="1:9">
      <c r="A48" s="330">
        <v>45</v>
      </c>
      <c r="B48" s="331" t="s">
        <v>535</v>
      </c>
      <c r="C48" s="331" t="s">
        <v>174</v>
      </c>
      <c r="D48" s="332">
        <v>1</v>
      </c>
      <c r="E48" s="333"/>
      <c r="F48" s="334"/>
      <c r="G48" s="334"/>
      <c r="H48" s="334"/>
      <c r="I48" s="334"/>
    </row>
    <row r="49" spans="1:9">
      <c r="A49" s="330">
        <v>46</v>
      </c>
      <c r="B49" s="331" t="s">
        <v>536</v>
      </c>
      <c r="C49" s="331" t="s">
        <v>174</v>
      </c>
      <c r="D49" s="332">
        <v>1</v>
      </c>
      <c r="E49" s="333"/>
      <c r="F49" s="334"/>
      <c r="G49" s="334"/>
      <c r="H49" s="334"/>
      <c r="I49" s="334"/>
    </row>
    <row r="50" spans="1:9">
      <c r="A50" s="330">
        <v>47</v>
      </c>
      <c r="B50" s="331" t="s">
        <v>537</v>
      </c>
      <c r="C50" s="331" t="s">
        <v>174</v>
      </c>
      <c r="D50" s="332">
        <v>1</v>
      </c>
      <c r="E50" s="333"/>
      <c r="F50" s="334"/>
      <c r="G50" s="334"/>
      <c r="H50" s="334"/>
      <c r="I50" s="334"/>
    </row>
    <row r="51" spans="1:9">
      <c r="A51" s="330">
        <v>48</v>
      </c>
      <c r="B51" s="331" t="s">
        <v>538</v>
      </c>
      <c r="C51" s="331" t="s">
        <v>174</v>
      </c>
      <c r="D51" s="332">
        <v>1</v>
      </c>
      <c r="E51" s="333"/>
      <c r="F51" s="334"/>
      <c r="G51" s="334"/>
      <c r="H51" s="334"/>
      <c r="I51" s="334"/>
    </row>
    <row r="52" spans="1:9">
      <c r="A52" s="330">
        <v>49</v>
      </c>
      <c r="B52" s="331" t="s">
        <v>539</v>
      </c>
      <c r="C52" s="331" t="s">
        <v>174</v>
      </c>
      <c r="D52" s="332">
        <v>1</v>
      </c>
      <c r="E52" s="333"/>
      <c r="F52" s="334"/>
      <c r="G52" s="334"/>
      <c r="H52" s="334"/>
      <c r="I52" s="334"/>
    </row>
    <row r="53" spans="1:9">
      <c r="A53" s="330">
        <v>50</v>
      </c>
      <c r="B53" s="331" t="s">
        <v>540</v>
      </c>
      <c r="C53" s="331" t="s">
        <v>174</v>
      </c>
      <c r="D53" s="332">
        <v>1</v>
      </c>
      <c r="E53" s="333"/>
      <c r="F53" s="334"/>
      <c r="G53" s="334"/>
      <c r="H53" s="334"/>
      <c r="I53" s="334"/>
    </row>
    <row r="54" spans="1:9" ht="25.5">
      <c r="A54" s="330">
        <v>51</v>
      </c>
      <c r="B54" s="331" t="s">
        <v>541</v>
      </c>
      <c r="C54" s="331" t="s">
        <v>174</v>
      </c>
      <c r="D54" s="332">
        <v>1</v>
      </c>
      <c r="E54" s="333"/>
      <c r="F54" s="334"/>
      <c r="G54" s="334"/>
      <c r="H54" s="334"/>
      <c r="I54" s="334"/>
    </row>
    <row r="55" spans="1:9" ht="25.5">
      <c r="A55" s="330">
        <v>52</v>
      </c>
      <c r="B55" s="331" t="s">
        <v>542</v>
      </c>
      <c r="C55" s="331" t="s">
        <v>174</v>
      </c>
      <c r="D55" s="332">
        <v>1</v>
      </c>
      <c r="E55" s="333"/>
      <c r="F55" s="334"/>
      <c r="G55" s="334"/>
      <c r="H55" s="334"/>
      <c r="I55" s="334"/>
    </row>
    <row r="56" spans="1:9">
      <c r="A56" s="330">
        <v>53</v>
      </c>
      <c r="B56" s="331" t="s">
        <v>543</v>
      </c>
      <c r="C56" s="331" t="s">
        <v>174</v>
      </c>
      <c r="D56" s="332">
        <v>1</v>
      </c>
      <c r="E56" s="333"/>
      <c r="F56" s="334"/>
      <c r="G56" s="334"/>
      <c r="H56" s="334"/>
      <c r="I56" s="334"/>
    </row>
    <row r="57" spans="1:9">
      <c r="A57" s="330">
        <v>54</v>
      </c>
      <c r="B57" s="331" t="s">
        <v>544</v>
      </c>
      <c r="C57" s="331" t="s">
        <v>174</v>
      </c>
      <c r="D57" s="332">
        <v>1</v>
      </c>
      <c r="E57" s="333"/>
      <c r="F57" s="334"/>
      <c r="G57" s="334"/>
      <c r="H57" s="334"/>
      <c r="I57" s="334"/>
    </row>
    <row r="58" spans="1:9" ht="13.15" customHeight="1">
      <c r="A58" s="330">
        <v>55</v>
      </c>
      <c r="B58" s="331" t="s">
        <v>545</v>
      </c>
      <c r="C58" s="331" t="s">
        <v>174</v>
      </c>
      <c r="D58" s="332">
        <v>1</v>
      </c>
      <c r="E58" s="333"/>
      <c r="F58" s="334"/>
      <c r="G58" s="334"/>
      <c r="H58" s="334"/>
      <c r="I58" s="334"/>
    </row>
    <row r="59" spans="1:9" ht="13.15" customHeight="1">
      <c r="A59" s="330">
        <v>56</v>
      </c>
      <c r="B59" s="331" t="s">
        <v>546</v>
      </c>
      <c r="C59" s="331" t="s">
        <v>174</v>
      </c>
      <c r="D59" s="332">
        <v>1</v>
      </c>
      <c r="E59" s="333"/>
      <c r="F59" s="334"/>
      <c r="G59" s="334"/>
      <c r="H59" s="334"/>
      <c r="I59" s="334"/>
    </row>
    <row r="60" spans="1:9" ht="13.15" customHeight="1">
      <c r="A60" s="330">
        <v>57</v>
      </c>
      <c r="B60" s="331" t="s">
        <v>547</v>
      </c>
      <c r="C60" s="331" t="s">
        <v>174</v>
      </c>
      <c r="D60" s="332">
        <v>1</v>
      </c>
      <c r="E60" s="333"/>
      <c r="F60" s="334"/>
      <c r="G60" s="334"/>
      <c r="H60" s="334"/>
      <c r="I60" s="334"/>
    </row>
    <row r="61" spans="1:9" ht="13.15" customHeight="1">
      <c r="A61" s="330">
        <v>58</v>
      </c>
      <c r="B61" s="331" t="s">
        <v>548</v>
      </c>
      <c r="C61" s="331" t="s">
        <v>174</v>
      </c>
      <c r="D61" s="332">
        <v>1</v>
      </c>
      <c r="E61" s="333"/>
      <c r="F61" s="334"/>
      <c r="G61" s="334"/>
      <c r="H61" s="334"/>
      <c r="I61" s="334"/>
    </row>
    <row r="62" spans="1:9" ht="13.15" customHeight="1">
      <c r="A62" s="330">
        <v>59</v>
      </c>
      <c r="B62" s="331" t="s">
        <v>549</v>
      </c>
      <c r="C62" s="331" t="s">
        <v>174</v>
      </c>
      <c r="D62" s="332">
        <v>2</v>
      </c>
      <c r="E62" s="333"/>
      <c r="F62" s="334"/>
      <c r="G62" s="334"/>
      <c r="H62" s="334"/>
      <c r="I62" s="334"/>
    </row>
    <row r="63" spans="1:9" ht="13.15" customHeight="1">
      <c r="A63" s="330">
        <v>60</v>
      </c>
      <c r="B63" s="331" t="s">
        <v>550</v>
      </c>
      <c r="C63" s="331" t="s">
        <v>174</v>
      </c>
      <c r="D63" s="332">
        <v>2</v>
      </c>
      <c r="E63" s="333"/>
      <c r="F63" s="334"/>
      <c r="G63" s="334"/>
      <c r="H63" s="334"/>
      <c r="I63" s="334"/>
    </row>
    <row r="64" spans="1:9">
      <c r="A64" s="330">
        <v>61</v>
      </c>
      <c r="B64" s="331" t="s">
        <v>551</v>
      </c>
      <c r="C64" s="331" t="s">
        <v>174</v>
      </c>
      <c r="D64" s="332">
        <v>2</v>
      </c>
      <c r="E64" s="333"/>
      <c r="F64" s="334"/>
      <c r="G64" s="334"/>
      <c r="H64" s="334"/>
      <c r="I64" s="334"/>
    </row>
    <row r="65" spans="1:9">
      <c r="A65" s="330">
        <v>62</v>
      </c>
      <c r="B65" s="331" t="s">
        <v>552</v>
      </c>
      <c r="C65" s="331" t="s">
        <v>174</v>
      </c>
      <c r="D65" s="332">
        <v>2</v>
      </c>
      <c r="E65" s="333"/>
      <c r="F65" s="334"/>
      <c r="G65" s="334"/>
      <c r="H65" s="334"/>
      <c r="I65" s="334"/>
    </row>
    <row r="66" spans="1:9">
      <c r="A66" s="330">
        <v>63</v>
      </c>
      <c r="B66" s="331" t="s">
        <v>553</v>
      </c>
      <c r="C66" s="331" t="s">
        <v>174</v>
      </c>
      <c r="D66" s="332">
        <v>1</v>
      </c>
      <c r="E66" s="333"/>
      <c r="F66" s="334"/>
      <c r="G66" s="334"/>
      <c r="H66" s="334"/>
      <c r="I66" s="334"/>
    </row>
    <row r="67" spans="1:9">
      <c r="A67" s="330">
        <v>64</v>
      </c>
      <c r="B67" s="331" t="s">
        <v>554</v>
      </c>
      <c r="C67" s="331" t="s">
        <v>174</v>
      </c>
      <c r="D67" s="332">
        <v>1</v>
      </c>
      <c r="E67" s="333"/>
      <c r="F67" s="334"/>
      <c r="G67" s="334"/>
      <c r="H67" s="334"/>
      <c r="I67" s="334"/>
    </row>
    <row r="68" spans="1:9">
      <c r="A68" s="330">
        <v>65</v>
      </c>
      <c r="B68" s="331" t="s">
        <v>555</v>
      </c>
      <c r="C68" s="331" t="s">
        <v>174</v>
      </c>
      <c r="D68" s="332">
        <v>2</v>
      </c>
      <c r="E68" s="333"/>
      <c r="F68" s="334"/>
      <c r="G68" s="334"/>
      <c r="H68" s="334"/>
      <c r="I68" s="334"/>
    </row>
    <row r="69" spans="1:9">
      <c r="A69" s="330">
        <v>66</v>
      </c>
      <c r="B69" s="331" t="s">
        <v>556</v>
      </c>
      <c r="C69" s="331" t="s">
        <v>174</v>
      </c>
      <c r="D69" s="332">
        <v>2</v>
      </c>
      <c r="E69" s="333"/>
      <c r="F69" s="334"/>
      <c r="G69" s="334"/>
      <c r="H69" s="334"/>
      <c r="I69" s="334"/>
    </row>
    <row r="70" spans="1:9">
      <c r="A70" s="330">
        <v>67</v>
      </c>
      <c r="B70" s="331" t="s">
        <v>557</v>
      </c>
      <c r="C70" s="331" t="s">
        <v>174</v>
      </c>
      <c r="D70" s="332">
        <v>2</v>
      </c>
      <c r="E70" s="333"/>
      <c r="F70" s="334"/>
      <c r="G70" s="334"/>
      <c r="H70" s="334"/>
      <c r="I70" s="334"/>
    </row>
    <row r="71" spans="1:9">
      <c r="A71" s="330">
        <v>68</v>
      </c>
      <c r="B71" s="331" t="s">
        <v>558</v>
      </c>
      <c r="C71" s="331" t="s">
        <v>174</v>
      </c>
      <c r="D71" s="332">
        <v>2</v>
      </c>
      <c r="E71" s="333"/>
      <c r="F71" s="334"/>
      <c r="G71" s="334"/>
      <c r="H71" s="334"/>
      <c r="I71" s="334"/>
    </row>
    <row r="72" spans="1:9">
      <c r="A72" s="330">
        <v>69</v>
      </c>
      <c r="B72" s="331" t="s">
        <v>559</v>
      </c>
      <c r="C72" s="331" t="s">
        <v>174</v>
      </c>
      <c r="D72" s="332">
        <v>2</v>
      </c>
      <c r="E72" s="333"/>
      <c r="F72" s="334"/>
      <c r="G72" s="334"/>
      <c r="H72" s="334"/>
      <c r="I72" s="334"/>
    </row>
    <row r="73" spans="1:9">
      <c r="A73" s="330">
        <v>70</v>
      </c>
      <c r="B73" s="331" t="s">
        <v>560</v>
      </c>
      <c r="C73" s="331" t="s">
        <v>174</v>
      </c>
      <c r="D73" s="332">
        <v>1</v>
      </c>
      <c r="E73" s="333"/>
      <c r="F73" s="334"/>
      <c r="G73" s="334"/>
      <c r="H73" s="334"/>
      <c r="I73" s="334"/>
    </row>
    <row r="74" spans="1:9">
      <c r="A74" s="330">
        <v>71</v>
      </c>
      <c r="B74" s="331" t="s">
        <v>561</v>
      </c>
      <c r="C74" s="331" t="s">
        <v>174</v>
      </c>
      <c r="D74" s="332">
        <v>1</v>
      </c>
      <c r="E74" s="333"/>
      <c r="F74" s="334"/>
      <c r="G74" s="334"/>
      <c r="H74" s="334"/>
      <c r="I74" s="334"/>
    </row>
    <row r="75" spans="1:9">
      <c r="A75" s="330">
        <v>72</v>
      </c>
      <c r="B75" s="331" t="s">
        <v>562</v>
      </c>
      <c r="C75" s="331" t="s">
        <v>174</v>
      </c>
      <c r="D75" s="332">
        <v>1</v>
      </c>
      <c r="E75" s="333"/>
      <c r="F75" s="334"/>
      <c r="G75" s="334"/>
      <c r="H75" s="334"/>
      <c r="I75" s="334"/>
    </row>
    <row r="76" spans="1:9">
      <c r="A76" s="330">
        <v>73</v>
      </c>
      <c r="B76" s="331" t="s">
        <v>563</v>
      </c>
      <c r="C76" s="331" t="s">
        <v>174</v>
      </c>
      <c r="D76" s="332">
        <v>1</v>
      </c>
      <c r="E76" s="333"/>
      <c r="F76" s="334"/>
      <c r="G76" s="334"/>
      <c r="H76" s="334"/>
      <c r="I76" s="334"/>
    </row>
    <row r="77" spans="1:9">
      <c r="A77" s="330">
        <v>74</v>
      </c>
      <c r="B77" s="331" t="s">
        <v>564</v>
      </c>
      <c r="C77" s="331" t="s">
        <v>174</v>
      </c>
      <c r="D77" s="332">
        <v>1</v>
      </c>
      <c r="E77" s="333"/>
      <c r="F77" s="334"/>
      <c r="G77" s="334"/>
      <c r="H77" s="334"/>
      <c r="I77" s="334"/>
    </row>
    <row r="78" spans="1:9">
      <c r="A78" s="330">
        <v>75</v>
      </c>
      <c r="B78" s="331" t="s">
        <v>565</v>
      </c>
      <c r="C78" s="331" t="s">
        <v>174</v>
      </c>
      <c r="D78" s="332">
        <v>1</v>
      </c>
      <c r="E78" s="333"/>
      <c r="F78" s="334"/>
      <c r="G78" s="334"/>
      <c r="H78" s="334"/>
      <c r="I78" s="334"/>
    </row>
    <row r="79" spans="1:9" ht="25.5">
      <c r="A79" s="330">
        <v>76</v>
      </c>
      <c r="B79" s="331" t="s">
        <v>566</v>
      </c>
      <c r="C79" s="331" t="s">
        <v>174</v>
      </c>
      <c r="D79" s="332">
        <v>2</v>
      </c>
      <c r="E79" s="333"/>
      <c r="F79" s="334"/>
      <c r="G79" s="334"/>
      <c r="H79" s="334"/>
      <c r="I79" s="334"/>
    </row>
    <row r="80" spans="1:9">
      <c r="A80" s="330">
        <v>77</v>
      </c>
      <c r="B80" s="331" t="s">
        <v>567</v>
      </c>
      <c r="C80" s="331" t="s">
        <v>174</v>
      </c>
      <c r="D80" s="332">
        <v>1</v>
      </c>
      <c r="E80" s="333"/>
      <c r="F80" s="334"/>
      <c r="G80" s="334"/>
      <c r="H80" s="334"/>
      <c r="I80" s="334"/>
    </row>
    <row r="81" spans="1:9" ht="25.5">
      <c r="A81" s="330">
        <v>78</v>
      </c>
      <c r="B81" s="331" t="s">
        <v>568</v>
      </c>
      <c r="C81" s="331" t="s">
        <v>174</v>
      </c>
      <c r="D81" s="332">
        <v>1</v>
      </c>
      <c r="E81" s="333"/>
      <c r="F81" s="334"/>
      <c r="G81" s="334"/>
      <c r="H81" s="334"/>
      <c r="I81" s="334"/>
    </row>
    <row r="82" spans="1:9" ht="25.5">
      <c r="A82" s="330">
        <v>79</v>
      </c>
      <c r="B82" s="331" t="s">
        <v>569</v>
      </c>
      <c r="C82" s="331" t="s">
        <v>174</v>
      </c>
      <c r="D82" s="332">
        <v>1</v>
      </c>
      <c r="E82" s="333"/>
      <c r="F82" s="334"/>
      <c r="G82" s="334"/>
      <c r="H82" s="334"/>
      <c r="I82" s="334"/>
    </row>
    <row r="83" spans="1:9">
      <c r="A83" s="330">
        <v>80</v>
      </c>
      <c r="B83" s="331" t="s">
        <v>570</v>
      </c>
      <c r="C83" s="331" t="s">
        <v>174</v>
      </c>
      <c r="D83" s="332">
        <v>1</v>
      </c>
      <c r="E83" s="333"/>
      <c r="F83" s="334"/>
      <c r="G83" s="334"/>
      <c r="H83" s="334"/>
      <c r="I83" s="334"/>
    </row>
    <row r="84" spans="1:9">
      <c r="A84" s="330">
        <v>81</v>
      </c>
      <c r="B84" s="331" t="s">
        <v>571</v>
      </c>
      <c r="C84" s="331" t="s">
        <v>174</v>
      </c>
      <c r="D84" s="332">
        <v>1</v>
      </c>
      <c r="E84" s="333"/>
      <c r="F84" s="334"/>
      <c r="G84" s="334"/>
      <c r="H84" s="334"/>
      <c r="I84" s="334"/>
    </row>
    <row r="85" spans="1:9">
      <c r="A85" s="340">
        <v>82</v>
      </c>
      <c r="B85" s="331" t="s">
        <v>572</v>
      </c>
      <c r="C85" s="331" t="s">
        <v>174</v>
      </c>
      <c r="D85" s="332">
        <v>1</v>
      </c>
      <c r="E85" s="333"/>
      <c r="F85" s="334"/>
      <c r="G85" s="334"/>
      <c r="H85" s="334"/>
      <c r="I85" s="334"/>
    </row>
    <row r="86" spans="1:9" ht="25.5">
      <c r="A86" s="340">
        <v>83</v>
      </c>
      <c r="B86" s="331" t="s">
        <v>573</v>
      </c>
      <c r="C86" s="331" t="s">
        <v>174</v>
      </c>
      <c r="D86" s="332">
        <v>5</v>
      </c>
      <c r="E86" s="333"/>
      <c r="F86" s="334"/>
      <c r="G86" s="334"/>
      <c r="H86" s="334"/>
      <c r="I86" s="334"/>
    </row>
    <row r="87" spans="1:9">
      <c r="A87" s="340">
        <v>84</v>
      </c>
      <c r="B87" s="331" t="s">
        <v>574</v>
      </c>
      <c r="C87" s="331" t="s">
        <v>174</v>
      </c>
      <c r="D87" s="332">
        <v>2</v>
      </c>
      <c r="E87" s="333"/>
      <c r="F87" s="334"/>
      <c r="G87" s="334"/>
      <c r="H87" s="334"/>
      <c r="I87" s="334"/>
    </row>
    <row r="88" spans="1:9">
      <c r="A88" s="340">
        <v>85</v>
      </c>
      <c r="B88" s="331" t="s">
        <v>575</v>
      </c>
      <c r="C88" s="331" t="s">
        <v>174</v>
      </c>
      <c r="D88" s="332">
        <v>1</v>
      </c>
      <c r="E88" s="333"/>
      <c r="F88" s="334"/>
      <c r="G88" s="334"/>
      <c r="H88" s="334"/>
      <c r="I88" s="334"/>
    </row>
    <row r="89" spans="1:9">
      <c r="A89" s="340">
        <v>86</v>
      </c>
      <c r="B89" s="331" t="s">
        <v>576</v>
      </c>
      <c r="C89" s="331" t="s">
        <v>174</v>
      </c>
      <c r="D89" s="332">
        <v>1</v>
      </c>
      <c r="E89" s="333"/>
      <c r="F89" s="334"/>
      <c r="G89" s="334"/>
      <c r="H89" s="334"/>
      <c r="I89" s="334"/>
    </row>
    <row r="90" spans="1:9">
      <c r="A90" s="340">
        <v>87</v>
      </c>
      <c r="B90" s="331" t="s">
        <v>577</v>
      </c>
      <c r="C90" s="331" t="s">
        <v>174</v>
      </c>
      <c r="D90" s="332">
        <v>1</v>
      </c>
      <c r="E90" s="333"/>
      <c r="F90" s="334"/>
      <c r="G90" s="334"/>
      <c r="H90" s="334"/>
      <c r="I90" s="334"/>
    </row>
    <row r="91" spans="1:9">
      <c r="A91" s="101"/>
      <c r="B91" s="341"/>
      <c r="C91" s="342"/>
      <c r="D91" s="343"/>
      <c r="E91" s="344"/>
      <c r="F91" s="345"/>
      <c r="G91" s="344"/>
      <c r="H91" s="345"/>
      <c r="I91" s="345"/>
    </row>
    <row r="92" spans="1:9">
      <c r="A92" s="357" t="s">
        <v>710</v>
      </c>
      <c r="B92" s="357"/>
      <c r="C92" s="357"/>
      <c r="D92" s="357"/>
    </row>
    <row r="93" spans="1:9">
      <c r="A93" s="326">
        <v>1</v>
      </c>
      <c r="B93" s="328" t="s">
        <v>578</v>
      </c>
      <c r="C93" s="328" t="s">
        <v>174</v>
      </c>
      <c r="D93" s="327">
        <v>15</v>
      </c>
      <c r="E93" s="346"/>
      <c r="F93" s="346"/>
      <c r="G93" s="346"/>
      <c r="H93" s="346"/>
      <c r="I93" s="346"/>
    </row>
    <row r="94" spans="1:9">
      <c r="A94" s="326">
        <v>2</v>
      </c>
      <c r="B94" s="328" t="s">
        <v>579</v>
      </c>
      <c r="C94" s="328" t="s">
        <v>174</v>
      </c>
      <c r="D94" s="327">
        <v>5</v>
      </c>
      <c r="E94" s="346"/>
      <c r="F94" s="346"/>
      <c r="G94" s="346"/>
      <c r="H94" s="346"/>
      <c r="I94" s="346"/>
    </row>
    <row r="95" spans="1:9" ht="25.5">
      <c r="A95" s="326">
        <v>3</v>
      </c>
      <c r="B95" s="328" t="s">
        <v>580</v>
      </c>
      <c r="C95" s="328" t="s">
        <v>174</v>
      </c>
      <c r="D95" s="327">
        <v>2</v>
      </c>
      <c r="E95" s="346"/>
      <c r="F95" s="346"/>
      <c r="G95" s="346"/>
      <c r="H95" s="346"/>
      <c r="I95" s="346"/>
    </row>
    <row r="96" spans="1:9">
      <c r="A96" s="326">
        <v>4</v>
      </c>
      <c r="B96" s="328" t="s">
        <v>581</v>
      </c>
      <c r="C96" s="328" t="s">
        <v>174</v>
      </c>
      <c r="D96" s="327">
        <v>1</v>
      </c>
      <c r="E96" s="346"/>
      <c r="F96" s="346"/>
      <c r="G96" s="346"/>
      <c r="H96" s="346"/>
      <c r="I96" s="346"/>
    </row>
    <row r="97" spans="1:9">
      <c r="A97" s="326">
        <v>5</v>
      </c>
      <c r="B97" s="328" t="s">
        <v>582</v>
      </c>
      <c r="C97" s="328" t="s">
        <v>174</v>
      </c>
      <c r="D97" s="327">
        <v>4</v>
      </c>
      <c r="E97" s="346"/>
      <c r="F97" s="346"/>
      <c r="G97" s="346"/>
      <c r="H97" s="346"/>
      <c r="I97" s="346"/>
    </row>
    <row r="98" spans="1:9">
      <c r="A98" s="326">
        <v>6</v>
      </c>
      <c r="B98" s="328" t="s">
        <v>583</v>
      </c>
      <c r="C98" s="328" t="s">
        <v>174</v>
      </c>
      <c r="D98" s="327">
        <v>4</v>
      </c>
      <c r="E98" s="346"/>
      <c r="F98" s="346"/>
      <c r="G98" s="346"/>
      <c r="H98" s="346"/>
      <c r="I98" s="346"/>
    </row>
    <row r="99" spans="1:9">
      <c r="A99" s="326">
        <v>7</v>
      </c>
      <c r="B99" s="328" t="s">
        <v>584</v>
      </c>
      <c r="C99" s="328" t="s">
        <v>174</v>
      </c>
      <c r="D99" s="327">
        <v>4</v>
      </c>
      <c r="E99" s="346"/>
      <c r="F99" s="346"/>
      <c r="G99" s="346"/>
      <c r="H99" s="346"/>
      <c r="I99" s="346"/>
    </row>
    <row r="100" spans="1:9">
      <c r="A100" s="326">
        <v>8</v>
      </c>
      <c r="B100" s="328" t="s">
        <v>585</v>
      </c>
      <c r="C100" s="328" t="s">
        <v>174</v>
      </c>
      <c r="D100" s="327">
        <v>10</v>
      </c>
      <c r="E100" s="346"/>
      <c r="F100" s="346"/>
      <c r="G100" s="346"/>
      <c r="H100" s="346"/>
      <c r="I100" s="346"/>
    </row>
    <row r="101" spans="1:9">
      <c r="A101" s="326">
        <v>9</v>
      </c>
      <c r="B101" s="328" t="s">
        <v>586</v>
      </c>
      <c r="C101" s="328" t="s">
        <v>174</v>
      </c>
      <c r="D101" s="327">
        <v>10</v>
      </c>
      <c r="E101" s="346"/>
      <c r="F101" s="346"/>
      <c r="G101" s="346"/>
      <c r="H101" s="346"/>
      <c r="I101" s="346"/>
    </row>
    <row r="102" spans="1:9">
      <c r="A102" s="326">
        <v>10</v>
      </c>
      <c r="B102" s="328" t="s">
        <v>587</v>
      </c>
      <c r="C102" s="328" t="s">
        <v>174</v>
      </c>
      <c r="D102" s="327">
        <v>6</v>
      </c>
      <c r="E102" s="346"/>
      <c r="F102" s="346"/>
      <c r="G102" s="346"/>
      <c r="H102" s="346"/>
      <c r="I102" s="346"/>
    </row>
    <row r="103" spans="1:9">
      <c r="A103" s="326">
        <v>11</v>
      </c>
      <c r="B103" s="328" t="s">
        <v>588</v>
      </c>
      <c r="C103" s="328" t="s">
        <v>174</v>
      </c>
      <c r="D103" s="327">
        <v>5</v>
      </c>
      <c r="E103" s="346"/>
      <c r="F103" s="346"/>
      <c r="G103" s="346"/>
      <c r="H103" s="346"/>
      <c r="I103" s="346"/>
    </row>
    <row r="104" spans="1:9">
      <c r="A104" s="326">
        <v>12</v>
      </c>
      <c r="B104" s="328" t="s">
        <v>589</v>
      </c>
      <c r="C104" s="328" t="s">
        <v>174</v>
      </c>
      <c r="D104" s="327">
        <v>6</v>
      </c>
      <c r="E104" s="346"/>
      <c r="F104" s="346"/>
      <c r="G104" s="346"/>
      <c r="H104" s="346"/>
      <c r="I104" s="346"/>
    </row>
    <row r="105" spans="1:9">
      <c r="A105" s="326">
        <v>13</v>
      </c>
      <c r="B105" s="328" t="s">
        <v>590</v>
      </c>
      <c r="C105" s="328" t="s">
        <v>174</v>
      </c>
      <c r="D105" s="327">
        <v>15</v>
      </c>
      <c r="E105" s="346"/>
      <c r="F105" s="346"/>
      <c r="G105" s="346"/>
      <c r="H105" s="346"/>
      <c r="I105" s="346"/>
    </row>
    <row r="106" spans="1:9">
      <c r="A106" s="326">
        <v>14</v>
      </c>
      <c r="B106" s="328" t="s">
        <v>591</v>
      </c>
      <c r="C106" s="328" t="s">
        <v>174</v>
      </c>
      <c r="D106" s="327">
        <v>10</v>
      </c>
      <c r="E106" s="346"/>
      <c r="F106" s="346"/>
      <c r="G106" s="346"/>
      <c r="H106" s="346"/>
      <c r="I106" s="346"/>
    </row>
    <row r="107" spans="1:9">
      <c r="A107" s="326">
        <v>15</v>
      </c>
      <c r="B107" s="328" t="s">
        <v>592</v>
      </c>
      <c r="C107" s="328" t="s">
        <v>174</v>
      </c>
      <c r="D107" s="327">
        <v>10</v>
      </c>
      <c r="E107" s="346"/>
      <c r="F107" s="346"/>
      <c r="G107" s="346"/>
      <c r="H107" s="346"/>
      <c r="I107" s="346"/>
    </row>
    <row r="108" spans="1:9">
      <c r="A108" s="326">
        <v>16</v>
      </c>
      <c r="B108" s="328" t="s">
        <v>593</v>
      </c>
      <c r="C108" s="328" t="s">
        <v>174</v>
      </c>
      <c r="D108" s="327">
        <v>5</v>
      </c>
      <c r="E108" s="346"/>
      <c r="F108" s="346"/>
      <c r="G108" s="346"/>
      <c r="H108" s="346"/>
      <c r="I108" s="346"/>
    </row>
    <row r="109" spans="1:9">
      <c r="A109" s="326">
        <v>17</v>
      </c>
      <c r="B109" s="328" t="s">
        <v>594</v>
      </c>
      <c r="C109" s="328" t="s">
        <v>174</v>
      </c>
      <c r="D109" s="327">
        <v>5</v>
      </c>
      <c r="E109" s="346"/>
      <c r="F109" s="346"/>
      <c r="G109" s="346"/>
      <c r="H109" s="346"/>
      <c r="I109" s="346"/>
    </row>
    <row r="110" spans="1:9">
      <c r="A110" s="326">
        <v>18</v>
      </c>
      <c r="B110" s="328" t="s">
        <v>595</v>
      </c>
      <c r="C110" s="328" t="s">
        <v>174</v>
      </c>
      <c r="D110" s="327">
        <v>5</v>
      </c>
      <c r="E110" s="346"/>
      <c r="F110" s="346"/>
      <c r="G110" s="346"/>
      <c r="H110" s="346"/>
      <c r="I110" s="346"/>
    </row>
    <row r="111" spans="1:9">
      <c r="A111" s="326">
        <v>19</v>
      </c>
      <c r="B111" s="328" t="s">
        <v>596</v>
      </c>
      <c r="C111" s="328" t="s">
        <v>174</v>
      </c>
      <c r="D111" s="327">
        <v>36</v>
      </c>
      <c r="E111" s="346"/>
      <c r="F111" s="346"/>
      <c r="G111" s="346"/>
      <c r="H111" s="346"/>
      <c r="I111" s="346"/>
    </row>
    <row r="112" spans="1:9">
      <c r="A112" s="326">
        <v>20</v>
      </c>
      <c r="B112" s="328" t="s">
        <v>597</v>
      </c>
      <c r="C112" s="328" t="s">
        <v>174</v>
      </c>
      <c r="D112" s="327">
        <v>3</v>
      </c>
      <c r="E112" s="346"/>
      <c r="F112" s="346"/>
      <c r="G112" s="346"/>
      <c r="H112" s="346"/>
      <c r="I112" s="346"/>
    </row>
    <row r="113" spans="1:9">
      <c r="A113" s="326">
        <v>21</v>
      </c>
      <c r="B113" s="328" t="s">
        <v>598</v>
      </c>
      <c r="C113" s="328" t="s">
        <v>174</v>
      </c>
      <c r="D113" s="327">
        <v>2</v>
      </c>
      <c r="E113" s="346"/>
      <c r="F113" s="346"/>
      <c r="G113" s="346"/>
      <c r="H113" s="346"/>
      <c r="I113" s="346"/>
    </row>
    <row r="114" spans="1:9">
      <c r="A114" s="326">
        <v>22</v>
      </c>
      <c r="B114" s="328" t="s">
        <v>599</v>
      </c>
      <c r="C114" s="328" t="s">
        <v>174</v>
      </c>
      <c r="D114" s="327">
        <v>8</v>
      </c>
      <c r="E114" s="346"/>
      <c r="F114" s="346"/>
      <c r="G114" s="346"/>
      <c r="H114" s="346"/>
      <c r="I114" s="346"/>
    </row>
    <row r="115" spans="1:9">
      <c r="A115" s="326">
        <v>23</v>
      </c>
      <c r="B115" s="328" t="s">
        <v>600</v>
      </c>
      <c r="C115" s="328" t="s">
        <v>174</v>
      </c>
      <c r="D115" s="327">
        <v>5</v>
      </c>
      <c r="E115" s="346"/>
      <c r="F115" s="346"/>
      <c r="G115" s="346"/>
      <c r="H115" s="346"/>
      <c r="I115" s="346"/>
    </row>
    <row r="116" spans="1:9">
      <c r="A116" s="326">
        <v>24</v>
      </c>
      <c r="B116" s="328" t="s">
        <v>601</v>
      </c>
      <c r="C116" s="328" t="s">
        <v>174</v>
      </c>
      <c r="D116" s="327">
        <v>50</v>
      </c>
      <c r="E116" s="346"/>
      <c r="F116" s="346"/>
      <c r="G116" s="346"/>
      <c r="H116" s="346"/>
      <c r="I116" s="346"/>
    </row>
    <row r="117" spans="1:9">
      <c r="A117" s="326">
        <v>25</v>
      </c>
      <c r="B117" s="328" t="s">
        <v>602</v>
      </c>
      <c r="C117" s="328" t="s">
        <v>174</v>
      </c>
      <c r="D117" s="327">
        <v>6</v>
      </c>
      <c r="E117" s="346"/>
      <c r="F117" s="346"/>
      <c r="G117" s="346"/>
      <c r="H117" s="346"/>
      <c r="I117" s="346"/>
    </row>
    <row r="118" spans="1:9">
      <c r="A118" s="326">
        <v>26</v>
      </c>
      <c r="B118" s="328" t="s">
        <v>603</v>
      </c>
      <c r="C118" s="328" t="s">
        <v>174</v>
      </c>
      <c r="D118" s="327">
        <v>10</v>
      </c>
      <c r="E118" s="346"/>
      <c r="F118" s="346"/>
      <c r="G118" s="346"/>
      <c r="H118" s="346"/>
      <c r="I118" s="346"/>
    </row>
    <row r="119" spans="1:9">
      <c r="A119" s="326">
        <v>27</v>
      </c>
      <c r="B119" s="328" t="s">
        <v>604</v>
      </c>
      <c r="C119" s="328" t="s">
        <v>174</v>
      </c>
      <c r="D119" s="327">
        <v>5</v>
      </c>
      <c r="E119" s="346"/>
      <c r="F119" s="346"/>
      <c r="G119" s="346"/>
      <c r="H119" s="346"/>
      <c r="I119" s="346"/>
    </row>
    <row r="120" spans="1:9">
      <c r="A120" s="326">
        <v>28</v>
      </c>
      <c r="B120" s="328" t="s">
        <v>605</v>
      </c>
      <c r="C120" s="328" t="s">
        <v>174</v>
      </c>
      <c r="D120" s="327">
        <v>5</v>
      </c>
      <c r="E120" s="346"/>
      <c r="F120" s="346"/>
      <c r="G120" s="346"/>
      <c r="H120" s="346"/>
      <c r="I120" s="346"/>
    </row>
    <row r="121" spans="1:9">
      <c r="A121" s="326">
        <v>29</v>
      </c>
      <c r="B121" s="328" t="s">
        <v>606</v>
      </c>
      <c r="C121" s="328" t="s">
        <v>174</v>
      </c>
      <c r="D121" s="327">
        <v>3</v>
      </c>
      <c r="E121" s="346"/>
      <c r="F121" s="346"/>
      <c r="G121" s="346"/>
      <c r="H121" s="346"/>
      <c r="I121" s="346"/>
    </row>
    <row r="122" spans="1:9">
      <c r="A122" s="326">
        <v>30</v>
      </c>
      <c r="B122" s="328" t="s">
        <v>607</v>
      </c>
      <c r="C122" s="328" t="s">
        <v>174</v>
      </c>
      <c r="D122" s="327">
        <v>5</v>
      </c>
      <c r="E122" s="346"/>
      <c r="F122" s="346"/>
      <c r="G122" s="346"/>
      <c r="H122" s="346"/>
      <c r="I122" s="346"/>
    </row>
    <row r="123" spans="1:9">
      <c r="A123" s="326">
        <v>31</v>
      </c>
      <c r="B123" s="328" t="s">
        <v>608</v>
      </c>
      <c r="C123" s="328" t="s">
        <v>174</v>
      </c>
      <c r="D123" s="327">
        <v>5</v>
      </c>
      <c r="E123" s="346"/>
      <c r="F123" s="346"/>
      <c r="G123" s="346"/>
      <c r="H123" s="346"/>
      <c r="I123" s="346"/>
    </row>
    <row r="124" spans="1:9">
      <c r="A124" s="326">
        <v>32</v>
      </c>
      <c r="B124" s="328" t="s">
        <v>609</v>
      </c>
      <c r="C124" s="328" t="s">
        <v>174</v>
      </c>
      <c r="D124" s="327">
        <v>5</v>
      </c>
      <c r="E124" s="346"/>
      <c r="F124" s="346"/>
      <c r="G124" s="346"/>
      <c r="H124" s="346"/>
      <c r="I124" s="346"/>
    </row>
    <row r="125" spans="1:9">
      <c r="A125" s="326">
        <v>33</v>
      </c>
      <c r="B125" s="328" t="s">
        <v>610</v>
      </c>
      <c r="C125" s="328" t="s">
        <v>174</v>
      </c>
      <c r="D125" s="327">
        <v>5</v>
      </c>
      <c r="E125" s="346"/>
      <c r="F125" s="346"/>
      <c r="G125" s="346"/>
      <c r="H125" s="346"/>
      <c r="I125" s="346"/>
    </row>
    <row r="126" spans="1:9">
      <c r="A126" s="326">
        <v>34</v>
      </c>
      <c r="B126" s="328" t="s">
        <v>611</v>
      </c>
      <c r="C126" s="328" t="s">
        <v>174</v>
      </c>
      <c r="D126" s="327">
        <v>5</v>
      </c>
      <c r="E126" s="346"/>
      <c r="F126" s="346"/>
      <c r="G126" s="346"/>
      <c r="H126" s="346"/>
      <c r="I126" s="346"/>
    </row>
    <row r="127" spans="1:9">
      <c r="A127" s="326">
        <v>35</v>
      </c>
      <c r="B127" s="328" t="s">
        <v>612</v>
      </c>
      <c r="C127" s="328" t="s">
        <v>174</v>
      </c>
      <c r="D127" s="327">
        <v>5</v>
      </c>
      <c r="E127" s="346"/>
      <c r="F127" s="346"/>
      <c r="G127" s="346"/>
      <c r="H127" s="346"/>
      <c r="I127" s="346"/>
    </row>
    <row r="128" spans="1:9">
      <c r="A128" s="326">
        <v>36</v>
      </c>
      <c r="B128" s="328" t="s">
        <v>613</v>
      </c>
      <c r="C128" s="328" t="s">
        <v>174</v>
      </c>
      <c r="D128" s="327">
        <v>2</v>
      </c>
      <c r="E128" s="346"/>
      <c r="F128" s="346"/>
      <c r="G128" s="346"/>
      <c r="H128" s="346"/>
      <c r="I128" s="346"/>
    </row>
    <row r="129" spans="1:9">
      <c r="A129" s="326">
        <v>37</v>
      </c>
      <c r="B129" s="328" t="s">
        <v>614</v>
      </c>
      <c r="C129" s="328" t="s">
        <v>174</v>
      </c>
      <c r="D129" s="327">
        <v>5</v>
      </c>
      <c r="E129" s="346"/>
      <c r="F129" s="346"/>
      <c r="G129" s="346"/>
      <c r="H129" s="346"/>
      <c r="I129" s="346"/>
    </row>
    <row r="130" spans="1:9">
      <c r="A130" s="326">
        <v>38</v>
      </c>
      <c r="B130" s="328" t="s">
        <v>615</v>
      </c>
      <c r="C130" s="328" t="s">
        <v>174</v>
      </c>
      <c r="D130" s="327">
        <v>5</v>
      </c>
      <c r="E130" s="346"/>
      <c r="F130" s="346"/>
      <c r="G130" s="346"/>
      <c r="H130" s="346"/>
      <c r="I130" s="346"/>
    </row>
    <row r="131" spans="1:9">
      <c r="A131" s="326">
        <v>39</v>
      </c>
      <c r="B131" s="328" t="s">
        <v>616</v>
      </c>
      <c r="C131" s="328" t="s">
        <v>174</v>
      </c>
      <c r="D131" s="327">
        <v>5</v>
      </c>
      <c r="E131" s="346"/>
      <c r="F131" s="346"/>
      <c r="G131" s="346"/>
      <c r="H131" s="346"/>
      <c r="I131" s="346"/>
    </row>
    <row r="132" spans="1:9">
      <c r="A132" s="326">
        <v>40</v>
      </c>
      <c r="B132" s="328" t="s">
        <v>617</v>
      </c>
      <c r="C132" s="328" t="s">
        <v>174</v>
      </c>
      <c r="D132" s="327">
        <v>5</v>
      </c>
      <c r="E132" s="346"/>
      <c r="F132" s="346"/>
      <c r="G132" s="346"/>
      <c r="H132" s="346"/>
      <c r="I132" s="346"/>
    </row>
    <row r="133" spans="1:9">
      <c r="A133" s="326">
        <v>41</v>
      </c>
      <c r="B133" s="328" t="s">
        <v>618</v>
      </c>
      <c r="C133" s="328" t="s">
        <v>174</v>
      </c>
      <c r="D133" s="327">
        <v>3</v>
      </c>
      <c r="E133" s="346"/>
      <c r="F133" s="346"/>
      <c r="G133" s="346"/>
      <c r="H133" s="346"/>
      <c r="I133" s="346"/>
    </row>
    <row r="134" spans="1:9">
      <c r="A134" s="326">
        <v>42</v>
      </c>
      <c r="B134" s="328" t="s">
        <v>619</v>
      </c>
      <c r="C134" s="328" t="s">
        <v>174</v>
      </c>
      <c r="D134" s="327">
        <v>3</v>
      </c>
      <c r="E134" s="346"/>
      <c r="F134" s="346"/>
      <c r="G134" s="346"/>
      <c r="H134" s="346"/>
      <c r="I134" s="346"/>
    </row>
    <row r="135" spans="1:9">
      <c r="A135" s="326">
        <v>43</v>
      </c>
      <c r="B135" s="328" t="s">
        <v>620</v>
      </c>
      <c r="C135" s="328" t="s">
        <v>174</v>
      </c>
      <c r="D135" s="327">
        <v>4</v>
      </c>
      <c r="E135" s="346"/>
      <c r="F135" s="346"/>
      <c r="G135" s="346"/>
      <c r="H135" s="346"/>
      <c r="I135" s="346"/>
    </row>
    <row r="136" spans="1:9">
      <c r="A136" s="326">
        <v>44</v>
      </c>
      <c r="B136" s="328" t="s">
        <v>621</v>
      </c>
      <c r="C136" s="328" t="s">
        <v>174</v>
      </c>
      <c r="D136" s="327">
        <v>2</v>
      </c>
      <c r="E136" s="346"/>
      <c r="F136" s="346"/>
      <c r="G136" s="346"/>
      <c r="H136" s="346"/>
      <c r="I136" s="346"/>
    </row>
    <row r="137" spans="1:9">
      <c r="A137" s="326">
        <v>45</v>
      </c>
      <c r="B137" s="329" t="s">
        <v>622</v>
      </c>
      <c r="C137" s="328" t="s">
        <v>174</v>
      </c>
      <c r="D137" s="327">
        <v>5</v>
      </c>
      <c r="E137" s="346"/>
      <c r="F137" s="346"/>
      <c r="G137" s="346"/>
      <c r="H137" s="346"/>
      <c r="I137" s="346"/>
    </row>
    <row r="138" spans="1:9">
      <c r="A138" s="326">
        <v>46</v>
      </c>
      <c r="B138" s="328" t="s">
        <v>623</v>
      </c>
      <c r="C138" s="328" t="s">
        <v>174</v>
      </c>
      <c r="D138" s="327">
        <v>1</v>
      </c>
      <c r="E138" s="346"/>
      <c r="F138" s="346"/>
      <c r="G138" s="346"/>
      <c r="H138" s="346"/>
      <c r="I138" s="346"/>
    </row>
    <row r="139" spans="1:9">
      <c r="A139" s="326">
        <v>47</v>
      </c>
      <c r="B139" s="328" t="s">
        <v>624</v>
      </c>
      <c r="C139" s="328" t="s">
        <v>174</v>
      </c>
      <c r="D139" s="327">
        <v>1</v>
      </c>
      <c r="E139" s="346"/>
      <c r="F139" s="346"/>
      <c r="G139" s="346"/>
      <c r="H139" s="346"/>
      <c r="I139" s="346"/>
    </row>
    <row r="140" spans="1:9">
      <c r="A140" s="326">
        <v>48</v>
      </c>
      <c r="B140" s="328" t="s">
        <v>625</v>
      </c>
      <c r="C140" s="328" t="s">
        <v>174</v>
      </c>
      <c r="D140" s="327">
        <v>1</v>
      </c>
      <c r="E140" s="346"/>
      <c r="F140" s="346"/>
      <c r="G140" s="346"/>
      <c r="H140" s="346"/>
      <c r="I140" s="346"/>
    </row>
    <row r="141" spans="1:9">
      <c r="A141" s="326">
        <v>49</v>
      </c>
      <c r="B141" s="328" t="s">
        <v>626</v>
      </c>
      <c r="C141" s="328" t="s">
        <v>174</v>
      </c>
      <c r="D141" s="327">
        <v>2</v>
      </c>
      <c r="E141" s="346"/>
      <c r="F141" s="346"/>
      <c r="G141" s="346"/>
      <c r="H141" s="346"/>
      <c r="I141" s="346"/>
    </row>
    <row r="142" spans="1:9">
      <c r="A142" s="326">
        <v>50</v>
      </c>
      <c r="B142" s="328" t="s">
        <v>627</v>
      </c>
      <c r="C142" s="328" t="s">
        <v>174</v>
      </c>
      <c r="D142" s="327">
        <v>4</v>
      </c>
      <c r="E142" s="346"/>
      <c r="F142" s="346"/>
      <c r="G142" s="346"/>
      <c r="H142" s="346"/>
      <c r="I142" s="346"/>
    </row>
    <row r="143" spans="1:9">
      <c r="A143" s="326">
        <v>51</v>
      </c>
      <c r="B143" s="328" t="s">
        <v>628</v>
      </c>
      <c r="C143" s="328" t="s">
        <v>174</v>
      </c>
      <c r="D143" s="327">
        <v>4</v>
      </c>
      <c r="E143" s="346"/>
      <c r="F143" s="346"/>
      <c r="G143" s="346"/>
      <c r="H143" s="346"/>
      <c r="I143" s="346"/>
    </row>
    <row r="144" spans="1:9">
      <c r="A144" s="326">
        <v>52</v>
      </c>
      <c r="B144" s="328" t="s">
        <v>629</v>
      </c>
      <c r="C144" s="328" t="s">
        <v>174</v>
      </c>
      <c r="D144" s="327">
        <v>1</v>
      </c>
      <c r="E144" s="346"/>
      <c r="F144" s="346"/>
      <c r="G144" s="346"/>
      <c r="H144" s="346"/>
      <c r="I144" s="346"/>
    </row>
    <row r="145" spans="1:9">
      <c r="A145" s="326">
        <v>53</v>
      </c>
      <c r="B145" s="328" t="s">
        <v>630</v>
      </c>
      <c r="C145" s="328" t="s">
        <v>174</v>
      </c>
      <c r="D145" s="327">
        <v>1</v>
      </c>
      <c r="E145" s="346"/>
      <c r="F145" s="346"/>
      <c r="G145" s="346"/>
      <c r="H145" s="346"/>
      <c r="I145" s="346"/>
    </row>
    <row r="146" spans="1:9">
      <c r="A146" s="326">
        <v>54</v>
      </c>
      <c r="B146" s="328" t="s">
        <v>631</v>
      </c>
      <c r="C146" s="328" t="s">
        <v>174</v>
      </c>
      <c r="D146" s="327">
        <v>5</v>
      </c>
      <c r="E146" s="346"/>
      <c r="F146" s="346"/>
      <c r="G146" s="346"/>
      <c r="H146" s="346"/>
      <c r="I146" s="346"/>
    </row>
    <row r="147" spans="1:9">
      <c r="A147" s="326">
        <v>55</v>
      </c>
      <c r="B147" s="328" t="s">
        <v>632</v>
      </c>
      <c r="C147" s="328" t="s">
        <v>174</v>
      </c>
      <c r="D147" s="327">
        <v>1</v>
      </c>
      <c r="E147" s="346"/>
      <c r="F147" s="346"/>
      <c r="G147" s="346"/>
      <c r="H147" s="346"/>
      <c r="I147" s="346"/>
    </row>
    <row r="148" spans="1:9">
      <c r="A148" s="326">
        <v>56</v>
      </c>
      <c r="B148" s="328" t="s">
        <v>633</v>
      </c>
      <c r="C148" s="328" t="s">
        <v>174</v>
      </c>
      <c r="D148" s="327">
        <v>1</v>
      </c>
      <c r="E148" s="346"/>
      <c r="F148" s="346"/>
      <c r="G148" s="346"/>
      <c r="H148" s="346"/>
      <c r="I148" s="346"/>
    </row>
    <row r="149" spans="1:9">
      <c r="A149" s="326">
        <v>57</v>
      </c>
      <c r="B149" s="328" t="s">
        <v>634</v>
      </c>
      <c r="C149" s="328" t="s">
        <v>174</v>
      </c>
      <c r="D149" s="327">
        <v>5</v>
      </c>
      <c r="E149" s="346"/>
      <c r="F149" s="346"/>
      <c r="G149" s="346"/>
      <c r="H149" s="346"/>
      <c r="I149" s="346"/>
    </row>
    <row r="150" spans="1:9">
      <c r="A150" s="326">
        <v>58</v>
      </c>
      <c r="B150" s="328" t="s">
        <v>635</v>
      </c>
      <c r="C150" s="328" t="s">
        <v>174</v>
      </c>
      <c r="D150" s="327">
        <v>5</v>
      </c>
      <c r="E150" s="346"/>
      <c r="F150" s="346"/>
      <c r="G150" s="346"/>
      <c r="H150" s="346"/>
      <c r="I150" s="346"/>
    </row>
    <row r="151" spans="1:9">
      <c r="A151" s="326">
        <v>59</v>
      </c>
      <c r="B151" s="328" t="s">
        <v>636</v>
      </c>
      <c r="C151" s="328" t="s">
        <v>174</v>
      </c>
      <c r="D151" s="327">
        <v>1</v>
      </c>
      <c r="E151" s="346"/>
      <c r="F151" s="346"/>
      <c r="G151" s="346"/>
      <c r="H151" s="346"/>
      <c r="I151" s="346"/>
    </row>
    <row r="152" spans="1:9">
      <c r="A152" s="326">
        <v>60</v>
      </c>
      <c r="B152" s="328" t="s">
        <v>637</v>
      </c>
      <c r="C152" s="328" t="s">
        <v>174</v>
      </c>
      <c r="D152" s="327">
        <v>1</v>
      </c>
      <c r="E152" s="346"/>
      <c r="F152" s="346"/>
      <c r="G152" s="346"/>
      <c r="H152" s="346"/>
      <c r="I152" s="346"/>
    </row>
    <row r="153" spans="1:9">
      <c r="A153" s="326">
        <v>61</v>
      </c>
      <c r="B153" s="328" t="s">
        <v>638</v>
      </c>
      <c r="C153" s="328" t="s">
        <v>174</v>
      </c>
      <c r="D153" s="327">
        <v>2</v>
      </c>
      <c r="E153" s="346"/>
      <c r="F153" s="346"/>
      <c r="G153" s="346"/>
      <c r="H153" s="346"/>
      <c r="I153" s="346"/>
    </row>
    <row r="154" spans="1:9">
      <c r="A154" s="326">
        <v>62</v>
      </c>
      <c r="B154" s="328" t="s">
        <v>639</v>
      </c>
      <c r="C154" s="328" t="s">
        <v>174</v>
      </c>
      <c r="D154" s="327">
        <v>2</v>
      </c>
      <c r="E154" s="346"/>
      <c r="F154" s="346"/>
      <c r="G154" s="346"/>
      <c r="H154" s="346"/>
      <c r="I154" s="346"/>
    </row>
    <row r="155" spans="1:9">
      <c r="A155" s="326">
        <v>63</v>
      </c>
      <c r="B155" s="328" t="s">
        <v>640</v>
      </c>
      <c r="C155" s="328" t="s">
        <v>174</v>
      </c>
      <c r="D155" s="327">
        <v>2</v>
      </c>
      <c r="E155" s="346"/>
      <c r="F155" s="346"/>
      <c r="G155" s="346"/>
      <c r="H155" s="346"/>
      <c r="I155" s="346"/>
    </row>
    <row r="156" spans="1:9">
      <c r="A156" s="326">
        <v>64</v>
      </c>
      <c r="B156" s="328" t="s">
        <v>641</v>
      </c>
      <c r="C156" s="328" t="s">
        <v>174</v>
      </c>
      <c r="D156" s="327">
        <v>2</v>
      </c>
      <c r="E156" s="346"/>
      <c r="F156" s="346"/>
      <c r="G156" s="346"/>
      <c r="H156" s="346"/>
      <c r="I156" s="346"/>
    </row>
    <row r="157" spans="1:9">
      <c r="A157" s="326">
        <v>65</v>
      </c>
      <c r="B157" s="328" t="s">
        <v>642</v>
      </c>
      <c r="C157" s="328" t="s">
        <v>174</v>
      </c>
      <c r="D157" s="327">
        <v>2</v>
      </c>
      <c r="E157" s="346"/>
      <c r="F157" s="346"/>
      <c r="G157" s="346"/>
      <c r="H157" s="346"/>
      <c r="I157" s="346"/>
    </row>
    <row r="158" spans="1:9">
      <c r="A158" s="326">
        <v>66</v>
      </c>
      <c r="B158" s="328" t="s">
        <v>643</v>
      </c>
      <c r="C158" s="328" t="s">
        <v>174</v>
      </c>
      <c r="D158" s="327">
        <v>1</v>
      </c>
      <c r="E158" s="346"/>
      <c r="F158" s="346"/>
      <c r="G158" s="346"/>
      <c r="H158" s="346"/>
      <c r="I158" s="346"/>
    </row>
    <row r="159" spans="1:9">
      <c r="A159" s="326">
        <v>67</v>
      </c>
      <c r="B159" s="328" t="s">
        <v>644</v>
      </c>
      <c r="C159" s="328" t="s">
        <v>174</v>
      </c>
      <c r="D159" s="327">
        <v>1</v>
      </c>
      <c r="E159" s="346"/>
      <c r="F159" s="346"/>
      <c r="G159" s="346"/>
      <c r="H159" s="346"/>
      <c r="I159" s="346"/>
    </row>
    <row r="160" spans="1:9">
      <c r="A160" s="326">
        <v>68</v>
      </c>
      <c r="B160" s="328" t="s">
        <v>645</v>
      </c>
      <c r="C160" s="328" t="s">
        <v>174</v>
      </c>
      <c r="D160" s="327">
        <v>1</v>
      </c>
      <c r="E160" s="346"/>
      <c r="F160" s="346"/>
      <c r="G160" s="346"/>
      <c r="H160" s="346"/>
      <c r="I160" s="346"/>
    </row>
    <row r="161" spans="1:9">
      <c r="A161" s="326">
        <v>69</v>
      </c>
      <c r="B161" s="328" t="s">
        <v>646</v>
      </c>
      <c r="C161" s="328" t="s">
        <v>174</v>
      </c>
      <c r="D161" s="327">
        <v>2</v>
      </c>
      <c r="E161" s="346"/>
      <c r="F161" s="346"/>
      <c r="G161" s="346"/>
      <c r="H161" s="346"/>
      <c r="I161" s="346"/>
    </row>
    <row r="162" spans="1:9">
      <c r="A162" s="326">
        <v>70</v>
      </c>
      <c r="B162" s="328" t="s">
        <v>647</v>
      </c>
      <c r="C162" s="328" t="s">
        <v>174</v>
      </c>
      <c r="D162" s="327">
        <v>1</v>
      </c>
      <c r="E162" s="346"/>
      <c r="F162" s="346"/>
      <c r="G162" s="346"/>
      <c r="H162" s="346"/>
      <c r="I162" s="346"/>
    </row>
    <row r="163" spans="1:9">
      <c r="A163" s="326">
        <v>71</v>
      </c>
      <c r="B163" s="328" t="s">
        <v>648</v>
      </c>
      <c r="C163" s="328" t="s">
        <v>174</v>
      </c>
      <c r="D163" s="327">
        <v>1</v>
      </c>
      <c r="E163" s="346"/>
      <c r="F163" s="346"/>
      <c r="G163" s="346"/>
      <c r="H163" s="346"/>
      <c r="I163" s="346"/>
    </row>
    <row r="164" spans="1:9">
      <c r="A164" s="326">
        <v>72</v>
      </c>
      <c r="B164" s="328" t="s">
        <v>649</v>
      </c>
      <c r="C164" s="328" t="s">
        <v>174</v>
      </c>
      <c r="D164" s="327">
        <v>1</v>
      </c>
      <c r="E164" s="346"/>
      <c r="F164" s="346"/>
      <c r="G164" s="346"/>
      <c r="H164" s="346"/>
      <c r="I164" s="346"/>
    </row>
    <row r="165" spans="1:9">
      <c r="A165" s="326">
        <v>73</v>
      </c>
      <c r="B165" s="328" t="s">
        <v>650</v>
      </c>
      <c r="C165" s="328" t="s">
        <v>174</v>
      </c>
      <c r="D165" s="327">
        <v>2</v>
      </c>
      <c r="E165" s="346"/>
      <c r="F165" s="346"/>
      <c r="G165" s="346"/>
      <c r="H165" s="346"/>
      <c r="I165" s="346"/>
    </row>
    <row r="166" spans="1:9">
      <c r="A166" s="326">
        <v>74</v>
      </c>
      <c r="B166" s="328" t="s">
        <v>651</v>
      </c>
      <c r="C166" s="328" t="s">
        <v>174</v>
      </c>
      <c r="D166" s="327">
        <v>5</v>
      </c>
      <c r="E166" s="346"/>
      <c r="F166" s="346"/>
      <c r="G166" s="346"/>
      <c r="H166" s="346"/>
      <c r="I166" s="346"/>
    </row>
    <row r="167" spans="1:9">
      <c r="A167" s="326">
        <v>75</v>
      </c>
      <c r="B167" s="328" t="s">
        <v>652</v>
      </c>
      <c r="C167" s="328" t="s">
        <v>174</v>
      </c>
      <c r="D167" s="327">
        <v>20</v>
      </c>
      <c r="E167" s="346"/>
      <c r="F167" s="346"/>
      <c r="G167" s="346"/>
      <c r="H167" s="346"/>
      <c r="I167" s="346"/>
    </row>
    <row r="168" spans="1:9">
      <c r="A168" s="326">
        <v>76</v>
      </c>
      <c r="B168" s="328" t="s">
        <v>653</v>
      </c>
      <c r="C168" s="328" t="s">
        <v>174</v>
      </c>
      <c r="D168" s="327">
        <v>5</v>
      </c>
      <c r="E168" s="346"/>
      <c r="F168" s="346"/>
      <c r="G168" s="346"/>
      <c r="H168" s="346"/>
      <c r="I168" s="346"/>
    </row>
    <row r="169" spans="1:9">
      <c r="A169" s="326">
        <v>77</v>
      </c>
      <c r="B169" s="328" t="s">
        <v>654</v>
      </c>
      <c r="C169" s="328" t="s">
        <v>174</v>
      </c>
      <c r="D169" s="327">
        <v>10</v>
      </c>
      <c r="E169" s="346"/>
      <c r="F169" s="346"/>
      <c r="G169" s="346"/>
      <c r="H169" s="346"/>
      <c r="I169" s="346"/>
    </row>
    <row r="170" spans="1:9">
      <c r="A170" s="326">
        <v>78</v>
      </c>
      <c r="B170" s="328" t="s">
        <v>655</v>
      </c>
      <c r="C170" s="328" t="s">
        <v>174</v>
      </c>
      <c r="D170" s="327">
        <v>2</v>
      </c>
      <c r="E170" s="346"/>
      <c r="F170" s="346"/>
      <c r="G170" s="346"/>
      <c r="H170" s="346"/>
      <c r="I170" s="346"/>
    </row>
    <row r="171" spans="1:9">
      <c r="A171" s="326">
        <v>79</v>
      </c>
      <c r="B171" s="328" t="s">
        <v>656</v>
      </c>
      <c r="C171" s="328" t="s">
        <v>174</v>
      </c>
      <c r="D171" s="327">
        <v>12</v>
      </c>
      <c r="E171" s="346"/>
      <c r="F171" s="346"/>
      <c r="G171" s="346"/>
      <c r="H171" s="346"/>
      <c r="I171" s="346"/>
    </row>
    <row r="172" spans="1:9">
      <c r="A172" s="326">
        <v>80</v>
      </c>
      <c r="B172" s="328" t="s">
        <v>657</v>
      </c>
      <c r="C172" s="328" t="s">
        <v>174</v>
      </c>
      <c r="D172" s="327">
        <v>100</v>
      </c>
      <c r="E172" s="346"/>
      <c r="F172" s="346"/>
      <c r="G172" s="346"/>
      <c r="H172" s="346"/>
      <c r="I172" s="346"/>
    </row>
    <row r="173" spans="1:9">
      <c r="A173" s="326">
        <v>81</v>
      </c>
      <c r="B173" s="328" t="s">
        <v>658</v>
      </c>
      <c r="C173" s="328" t="s">
        <v>174</v>
      </c>
      <c r="D173" s="327">
        <v>100</v>
      </c>
      <c r="E173" s="346"/>
      <c r="F173" s="346"/>
      <c r="G173" s="346"/>
      <c r="H173" s="346"/>
      <c r="I173" s="346"/>
    </row>
    <row r="174" spans="1:9">
      <c r="A174" s="326">
        <v>82</v>
      </c>
      <c r="B174" s="328" t="s">
        <v>659</v>
      </c>
      <c r="C174" s="328" t="s">
        <v>174</v>
      </c>
      <c r="D174" s="327">
        <v>100</v>
      </c>
      <c r="E174" s="346"/>
      <c r="F174" s="346"/>
      <c r="G174" s="346"/>
      <c r="H174" s="346"/>
      <c r="I174" s="346"/>
    </row>
    <row r="175" spans="1:9">
      <c r="A175" s="326">
        <v>83</v>
      </c>
      <c r="B175" s="328" t="s">
        <v>660</v>
      </c>
      <c r="C175" s="328" t="s">
        <v>174</v>
      </c>
      <c r="D175" s="327">
        <v>5</v>
      </c>
      <c r="E175" s="346"/>
      <c r="F175" s="346"/>
      <c r="G175" s="346"/>
      <c r="H175" s="346"/>
      <c r="I175" s="346"/>
    </row>
    <row r="176" spans="1:9">
      <c r="A176" s="326">
        <v>84</v>
      </c>
      <c r="B176" s="328" t="s">
        <v>661</v>
      </c>
      <c r="C176" s="328" t="s">
        <v>174</v>
      </c>
      <c r="D176" s="327">
        <v>5</v>
      </c>
      <c r="E176" s="346"/>
      <c r="F176" s="346"/>
      <c r="G176" s="346"/>
      <c r="H176" s="346"/>
      <c r="I176" s="346"/>
    </row>
    <row r="177" spans="1:9">
      <c r="A177" s="326">
        <v>85</v>
      </c>
      <c r="B177" s="328" t="s">
        <v>662</v>
      </c>
      <c r="C177" s="328" t="s">
        <v>174</v>
      </c>
      <c r="D177" s="327">
        <v>5</v>
      </c>
      <c r="E177" s="346"/>
      <c r="F177" s="346"/>
      <c r="G177" s="346"/>
      <c r="H177" s="346"/>
      <c r="I177" s="346"/>
    </row>
    <row r="178" spans="1:9">
      <c r="A178" s="326">
        <v>86</v>
      </c>
      <c r="B178" s="328" t="s">
        <v>663</v>
      </c>
      <c r="C178" s="328" t="s">
        <v>174</v>
      </c>
      <c r="D178" s="327">
        <v>6</v>
      </c>
      <c r="E178" s="346"/>
      <c r="F178" s="346"/>
      <c r="G178" s="346"/>
      <c r="H178" s="346"/>
      <c r="I178" s="346"/>
    </row>
    <row r="179" spans="1:9">
      <c r="A179" s="326">
        <v>87</v>
      </c>
      <c r="B179" s="328" t="s">
        <v>664</v>
      </c>
      <c r="C179" s="328" t="s">
        <v>174</v>
      </c>
      <c r="D179" s="327">
        <v>2</v>
      </c>
      <c r="E179" s="346"/>
      <c r="F179" s="346"/>
      <c r="G179" s="346"/>
      <c r="H179" s="346"/>
      <c r="I179" s="346"/>
    </row>
    <row r="180" spans="1:9">
      <c r="A180" s="326">
        <v>88</v>
      </c>
      <c r="B180" s="328" t="s">
        <v>665</v>
      </c>
      <c r="C180" s="328" t="s">
        <v>174</v>
      </c>
      <c r="D180" s="327">
        <v>5</v>
      </c>
      <c r="E180" s="346"/>
      <c r="F180" s="346"/>
      <c r="G180" s="346"/>
      <c r="H180" s="346"/>
      <c r="I180" s="346"/>
    </row>
    <row r="181" spans="1:9">
      <c r="A181" s="326">
        <v>89</v>
      </c>
      <c r="B181" s="328" t="s">
        <v>666</v>
      </c>
      <c r="C181" s="328" t="s">
        <v>174</v>
      </c>
      <c r="D181" s="327">
        <v>5</v>
      </c>
      <c r="E181" s="346"/>
      <c r="F181" s="346"/>
      <c r="G181" s="346"/>
      <c r="H181" s="346"/>
      <c r="I181" s="346"/>
    </row>
    <row r="182" spans="1:9">
      <c r="A182" s="326">
        <v>90</v>
      </c>
      <c r="B182" s="328" t="s">
        <v>667</v>
      </c>
      <c r="C182" s="328" t="s">
        <v>174</v>
      </c>
      <c r="D182" s="327">
        <v>5</v>
      </c>
      <c r="E182" s="346"/>
      <c r="F182" s="346"/>
      <c r="G182" s="346"/>
      <c r="H182" s="346"/>
      <c r="I182" s="346"/>
    </row>
    <row r="183" spans="1:9">
      <c r="A183" s="326">
        <v>91</v>
      </c>
      <c r="B183" s="328" t="s">
        <v>668</v>
      </c>
      <c r="C183" s="328" t="s">
        <v>174</v>
      </c>
      <c r="D183" s="327">
        <v>5</v>
      </c>
      <c r="E183" s="346"/>
      <c r="F183" s="346"/>
      <c r="G183" s="346"/>
      <c r="H183" s="346"/>
      <c r="I183" s="346"/>
    </row>
    <row r="184" spans="1:9">
      <c r="A184" s="326">
        <v>92</v>
      </c>
      <c r="B184" s="328" t="s">
        <v>669</v>
      </c>
      <c r="C184" s="328" t="s">
        <v>174</v>
      </c>
      <c r="D184" s="327">
        <v>1</v>
      </c>
      <c r="E184" s="346"/>
      <c r="F184" s="346"/>
      <c r="G184" s="346"/>
      <c r="H184" s="346"/>
      <c r="I184" s="346"/>
    </row>
    <row r="185" spans="1:9">
      <c r="A185" s="326">
        <v>93</v>
      </c>
      <c r="B185" s="328" t="s">
        <v>670</v>
      </c>
      <c r="C185" s="328" t="s">
        <v>174</v>
      </c>
      <c r="D185" s="327">
        <v>100</v>
      </c>
      <c r="E185" s="346"/>
      <c r="F185" s="346"/>
      <c r="G185" s="346"/>
      <c r="H185" s="346"/>
      <c r="I185" s="346"/>
    </row>
    <row r="186" spans="1:9">
      <c r="A186" s="326">
        <v>94</v>
      </c>
      <c r="B186" s="328" t="s">
        <v>671</v>
      </c>
      <c r="C186" s="328" t="s">
        <v>174</v>
      </c>
      <c r="D186" s="327">
        <v>5</v>
      </c>
      <c r="E186" s="346"/>
      <c r="F186" s="346"/>
      <c r="G186" s="346"/>
      <c r="H186" s="346"/>
      <c r="I186" s="346"/>
    </row>
    <row r="187" spans="1:9">
      <c r="A187" s="326">
        <v>95</v>
      </c>
      <c r="B187" s="328" t="s">
        <v>672</v>
      </c>
      <c r="C187" s="328" t="s">
        <v>174</v>
      </c>
      <c r="D187" s="327">
        <v>5</v>
      </c>
      <c r="E187" s="346"/>
      <c r="F187" s="346"/>
      <c r="G187" s="346"/>
      <c r="H187" s="346"/>
      <c r="I187" s="346"/>
    </row>
    <row r="188" spans="1:9">
      <c r="A188" s="326">
        <v>96</v>
      </c>
      <c r="B188" s="328" t="s">
        <v>673</v>
      </c>
      <c r="C188" s="328" t="s">
        <v>174</v>
      </c>
      <c r="D188" s="327">
        <v>5</v>
      </c>
      <c r="E188" s="346"/>
      <c r="F188" s="346"/>
      <c r="G188" s="346"/>
      <c r="H188" s="346"/>
      <c r="I188" s="346"/>
    </row>
    <row r="189" spans="1:9">
      <c r="A189" s="326">
        <v>97</v>
      </c>
      <c r="B189" s="328" t="s">
        <v>674</v>
      </c>
      <c r="C189" s="328" t="s">
        <v>174</v>
      </c>
      <c r="D189" s="327">
        <v>5</v>
      </c>
      <c r="E189" s="346"/>
      <c r="F189" s="346"/>
      <c r="G189" s="346"/>
      <c r="H189" s="346"/>
      <c r="I189" s="346"/>
    </row>
    <row r="190" spans="1:9">
      <c r="A190" s="326">
        <v>98</v>
      </c>
      <c r="B190" s="328" t="s">
        <v>675</v>
      </c>
      <c r="C190" s="328" t="s">
        <v>174</v>
      </c>
      <c r="D190" s="327">
        <v>6</v>
      </c>
      <c r="E190" s="346"/>
      <c r="F190" s="346"/>
      <c r="G190" s="346"/>
      <c r="H190" s="346"/>
      <c r="I190" s="346"/>
    </row>
    <row r="191" spans="1:9">
      <c r="A191" s="326">
        <v>99</v>
      </c>
      <c r="B191" s="328" t="s">
        <v>676</v>
      </c>
      <c r="C191" s="328" t="s">
        <v>174</v>
      </c>
      <c r="D191" s="327">
        <v>6</v>
      </c>
      <c r="E191" s="346"/>
      <c r="F191" s="346"/>
      <c r="G191" s="346"/>
      <c r="H191" s="346"/>
      <c r="I191" s="346"/>
    </row>
    <row r="192" spans="1:9">
      <c r="A192" s="326">
        <v>100</v>
      </c>
      <c r="B192" s="328" t="s">
        <v>677</v>
      </c>
      <c r="C192" s="328" t="s">
        <v>174</v>
      </c>
      <c r="D192" s="327">
        <v>20</v>
      </c>
      <c r="E192" s="346"/>
      <c r="F192" s="346"/>
      <c r="G192" s="346"/>
      <c r="H192" s="346"/>
      <c r="I192" s="346"/>
    </row>
    <row r="193" spans="1:9">
      <c r="A193" s="326">
        <v>101</v>
      </c>
      <c r="B193" s="328" t="s">
        <v>678</v>
      </c>
      <c r="C193" s="328" t="s">
        <v>174</v>
      </c>
      <c r="D193" s="327">
        <v>1</v>
      </c>
      <c r="E193" s="346"/>
      <c r="F193" s="346"/>
      <c r="G193" s="346"/>
      <c r="H193" s="346"/>
      <c r="I193" s="346"/>
    </row>
    <row r="194" spans="1:9">
      <c r="A194" s="326">
        <v>102</v>
      </c>
      <c r="B194" s="328" t="s">
        <v>679</v>
      </c>
      <c r="C194" s="328" t="s">
        <v>174</v>
      </c>
      <c r="D194" s="327">
        <v>5</v>
      </c>
      <c r="E194" s="346"/>
      <c r="F194" s="346"/>
      <c r="G194" s="346"/>
      <c r="H194" s="346"/>
      <c r="I194" s="346"/>
    </row>
    <row r="195" spans="1:9">
      <c r="A195" s="326">
        <v>103</v>
      </c>
      <c r="B195" s="328" t="s">
        <v>680</v>
      </c>
      <c r="C195" s="328" t="s">
        <v>174</v>
      </c>
      <c r="D195" s="327">
        <v>15</v>
      </c>
      <c r="E195" s="346"/>
      <c r="F195" s="346"/>
      <c r="G195" s="346"/>
      <c r="H195" s="346"/>
      <c r="I195" s="346"/>
    </row>
    <row r="196" spans="1:9">
      <c r="A196" s="326">
        <v>104</v>
      </c>
      <c r="B196" s="328" t="s">
        <v>681</v>
      </c>
      <c r="C196" s="328" t="s">
        <v>174</v>
      </c>
      <c r="D196" s="327">
        <v>10</v>
      </c>
      <c r="E196" s="346"/>
      <c r="F196" s="346"/>
      <c r="G196" s="346"/>
      <c r="H196" s="346"/>
      <c r="I196" s="346"/>
    </row>
    <row r="197" spans="1:9">
      <c r="A197" s="326">
        <v>105</v>
      </c>
      <c r="B197" s="328" t="s">
        <v>682</v>
      </c>
      <c r="C197" s="328" t="s">
        <v>174</v>
      </c>
      <c r="D197" s="327">
        <v>5</v>
      </c>
      <c r="E197" s="346"/>
      <c r="F197" s="346"/>
      <c r="G197" s="346"/>
      <c r="H197" s="346"/>
      <c r="I197" s="346"/>
    </row>
    <row r="198" spans="1:9">
      <c r="A198" s="326">
        <v>106</v>
      </c>
      <c r="B198" s="328" t="s">
        <v>683</v>
      </c>
      <c r="C198" s="328" t="s">
        <v>174</v>
      </c>
      <c r="D198" s="327">
        <v>5</v>
      </c>
      <c r="E198" s="346"/>
      <c r="F198" s="346"/>
      <c r="G198" s="346"/>
      <c r="H198" s="346"/>
      <c r="I198" s="346"/>
    </row>
    <row r="199" spans="1:9">
      <c r="A199" s="326">
        <v>107</v>
      </c>
      <c r="B199" s="328" t="s">
        <v>684</v>
      </c>
      <c r="C199" s="328" t="s">
        <v>174</v>
      </c>
      <c r="D199" s="327">
        <v>5</v>
      </c>
      <c r="E199" s="346"/>
      <c r="F199" s="346"/>
      <c r="G199" s="346"/>
      <c r="H199" s="346"/>
      <c r="I199" s="346"/>
    </row>
    <row r="200" spans="1:9">
      <c r="A200" s="326">
        <v>108</v>
      </c>
      <c r="B200" s="328" t="s">
        <v>685</v>
      </c>
      <c r="C200" s="328" t="s">
        <v>174</v>
      </c>
      <c r="D200" s="327">
        <v>3</v>
      </c>
      <c r="E200" s="346"/>
      <c r="F200" s="346"/>
      <c r="G200" s="346"/>
      <c r="H200" s="346"/>
      <c r="I200" s="346"/>
    </row>
    <row r="201" spans="1:9">
      <c r="A201" s="326">
        <v>109</v>
      </c>
      <c r="B201" s="328" t="s">
        <v>686</v>
      </c>
      <c r="C201" s="328" t="s">
        <v>174</v>
      </c>
      <c r="D201" s="327">
        <v>3</v>
      </c>
      <c r="E201" s="346"/>
      <c r="F201" s="346"/>
      <c r="G201" s="346"/>
      <c r="H201" s="346"/>
      <c r="I201" s="346"/>
    </row>
    <row r="202" spans="1:9">
      <c r="A202" s="326">
        <v>110</v>
      </c>
      <c r="B202" s="328" t="s">
        <v>687</v>
      </c>
      <c r="C202" s="328" t="s">
        <v>174</v>
      </c>
      <c r="D202" s="327">
        <v>1</v>
      </c>
      <c r="E202" s="346"/>
      <c r="F202" s="346"/>
      <c r="G202" s="346"/>
      <c r="H202" s="346"/>
      <c r="I202" s="346"/>
    </row>
    <row r="203" spans="1:9">
      <c r="A203" s="326">
        <v>111</v>
      </c>
      <c r="B203" s="328" t="s">
        <v>688</v>
      </c>
      <c r="C203" s="328" t="s">
        <v>174</v>
      </c>
      <c r="D203" s="327">
        <v>12</v>
      </c>
      <c r="E203" s="346"/>
      <c r="F203" s="346"/>
      <c r="G203" s="346"/>
      <c r="H203" s="346"/>
      <c r="I203" s="346"/>
    </row>
    <row r="204" spans="1:9">
      <c r="A204" s="326">
        <v>112</v>
      </c>
      <c r="B204" s="328" t="s">
        <v>689</v>
      </c>
      <c r="C204" s="328" t="s">
        <v>174</v>
      </c>
      <c r="D204" s="327">
        <v>12</v>
      </c>
      <c r="E204" s="346"/>
      <c r="F204" s="346"/>
      <c r="G204" s="346"/>
      <c r="H204" s="346"/>
      <c r="I204" s="346"/>
    </row>
    <row r="205" spans="1:9">
      <c r="A205" s="326">
        <v>113</v>
      </c>
      <c r="B205" s="328" t="s">
        <v>690</v>
      </c>
      <c r="C205" s="328" t="s">
        <v>174</v>
      </c>
      <c r="D205" s="327">
        <v>24</v>
      </c>
      <c r="E205" s="346"/>
      <c r="F205" s="346"/>
      <c r="G205" s="346"/>
      <c r="H205" s="346"/>
      <c r="I205" s="346"/>
    </row>
    <row r="206" spans="1:9">
      <c r="A206" s="326">
        <v>114</v>
      </c>
      <c r="B206" s="328" t="s">
        <v>691</v>
      </c>
      <c r="C206" s="328" t="s">
        <v>174</v>
      </c>
      <c r="D206" s="327">
        <v>24</v>
      </c>
      <c r="E206" s="346"/>
      <c r="F206" s="346"/>
      <c r="G206" s="346"/>
      <c r="H206" s="346"/>
      <c r="I206" s="346"/>
    </row>
    <row r="207" spans="1:9">
      <c r="A207" s="326">
        <v>115</v>
      </c>
      <c r="B207" s="328" t="s">
        <v>692</v>
      </c>
      <c r="C207" s="328" t="s">
        <v>174</v>
      </c>
      <c r="D207" s="327">
        <v>24</v>
      </c>
      <c r="E207" s="346"/>
      <c r="F207" s="346"/>
      <c r="G207" s="346"/>
      <c r="H207" s="346"/>
      <c r="I207" s="346"/>
    </row>
    <row r="208" spans="1:9">
      <c r="A208" s="326">
        <v>116</v>
      </c>
      <c r="B208" s="328" t="s">
        <v>693</v>
      </c>
      <c r="C208" s="328" t="s">
        <v>174</v>
      </c>
      <c r="D208" s="327">
        <v>12</v>
      </c>
      <c r="E208" s="346"/>
      <c r="F208" s="346"/>
      <c r="G208" s="346"/>
      <c r="H208" s="346"/>
      <c r="I208" s="346"/>
    </row>
    <row r="209" spans="1:9">
      <c r="A209" s="326">
        <v>117</v>
      </c>
      <c r="B209" s="328" t="s">
        <v>694</v>
      </c>
      <c r="C209" s="328" t="s">
        <v>174</v>
      </c>
      <c r="D209" s="327">
        <v>3</v>
      </c>
      <c r="E209" s="346"/>
      <c r="F209" s="346"/>
      <c r="G209" s="346"/>
      <c r="H209" s="346"/>
      <c r="I209" s="346"/>
    </row>
    <row r="210" spans="1:9">
      <c r="A210" s="326">
        <v>118</v>
      </c>
      <c r="B210" s="328" t="s">
        <v>695</v>
      </c>
      <c r="C210" s="328" t="s">
        <v>174</v>
      </c>
      <c r="D210" s="327">
        <v>1</v>
      </c>
      <c r="E210" s="346"/>
      <c r="F210" s="346"/>
      <c r="G210" s="346"/>
      <c r="H210" s="346"/>
      <c r="I210" s="346"/>
    </row>
    <row r="211" spans="1:9">
      <c r="A211" s="326">
        <v>119</v>
      </c>
      <c r="B211" s="328" t="s">
        <v>696</v>
      </c>
      <c r="C211" s="328" t="s">
        <v>174</v>
      </c>
      <c r="D211" s="327">
        <v>5</v>
      </c>
      <c r="E211" s="346"/>
      <c r="F211" s="346"/>
      <c r="G211" s="346"/>
      <c r="H211" s="346"/>
      <c r="I211" s="346"/>
    </row>
    <row r="212" spans="1:9">
      <c r="A212" s="326">
        <v>120</v>
      </c>
      <c r="B212" s="328" t="s">
        <v>697</v>
      </c>
      <c r="C212" s="328" t="s">
        <v>174</v>
      </c>
      <c r="D212" s="327">
        <v>5</v>
      </c>
      <c r="E212" s="346"/>
      <c r="F212" s="346"/>
      <c r="G212" s="346"/>
      <c r="H212" s="346"/>
      <c r="I212" s="346"/>
    </row>
    <row r="213" spans="1:9">
      <c r="A213" s="326">
        <v>121</v>
      </c>
      <c r="B213" s="328" t="s">
        <v>698</v>
      </c>
      <c r="C213" s="328" t="s">
        <v>174</v>
      </c>
      <c r="D213" s="327">
        <v>6</v>
      </c>
      <c r="E213" s="346"/>
      <c r="F213" s="346"/>
      <c r="G213" s="346"/>
      <c r="H213" s="346"/>
      <c r="I213" s="346"/>
    </row>
    <row r="214" spans="1:9" ht="15.75" customHeight="1">
      <c r="A214" s="326">
        <v>122</v>
      </c>
      <c r="B214" s="328" t="s">
        <v>699</v>
      </c>
      <c r="C214" s="328" t="s">
        <v>174</v>
      </c>
      <c r="D214" s="327">
        <v>2</v>
      </c>
      <c r="E214" s="346"/>
      <c r="F214" s="346"/>
      <c r="G214" s="346"/>
      <c r="H214" s="346"/>
      <c r="I214" s="346"/>
    </row>
    <row r="215" spans="1:9">
      <c r="A215" s="326">
        <v>123</v>
      </c>
      <c r="B215" s="328" t="s">
        <v>700</v>
      </c>
      <c r="C215" s="328" t="s">
        <v>174</v>
      </c>
      <c r="D215" s="327">
        <v>3</v>
      </c>
      <c r="E215" s="346"/>
      <c r="F215" s="346"/>
      <c r="G215" s="346"/>
      <c r="H215" s="346"/>
      <c r="I215" s="346"/>
    </row>
    <row r="216" spans="1:9">
      <c r="A216" s="326">
        <v>124</v>
      </c>
      <c r="B216" s="328" t="s">
        <v>701</v>
      </c>
      <c r="C216" s="328" t="s">
        <v>174</v>
      </c>
      <c r="D216" s="327">
        <v>12</v>
      </c>
      <c r="E216" s="346"/>
      <c r="F216" s="346"/>
      <c r="G216" s="346"/>
      <c r="H216" s="346"/>
      <c r="I216" s="346"/>
    </row>
    <row r="217" spans="1:9">
      <c r="A217" s="326">
        <v>125</v>
      </c>
      <c r="B217" s="328" t="s">
        <v>702</v>
      </c>
      <c r="C217" s="328" t="s">
        <v>174</v>
      </c>
      <c r="D217" s="327">
        <v>1</v>
      </c>
      <c r="E217" s="346"/>
      <c r="F217" s="346"/>
      <c r="G217" s="346"/>
      <c r="H217" s="346"/>
      <c r="I217" s="346"/>
    </row>
    <row r="218" spans="1:9">
      <c r="A218" s="326">
        <v>126</v>
      </c>
      <c r="B218" s="328" t="s">
        <v>703</v>
      </c>
      <c r="C218" s="328" t="s">
        <v>174</v>
      </c>
      <c r="D218" s="327">
        <v>10</v>
      </c>
      <c r="E218" s="346"/>
      <c r="F218" s="346"/>
      <c r="G218" s="346"/>
      <c r="H218" s="346"/>
      <c r="I218" s="346"/>
    </row>
    <row r="219" spans="1:9">
      <c r="A219" s="326">
        <v>127</v>
      </c>
      <c r="B219" s="328" t="s">
        <v>704</v>
      </c>
      <c r="C219" s="328" t="s">
        <v>174</v>
      </c>
      <c r="D219" s="327">
        <v>10</v>
      </c>
      <c r="E219" s="346"/>
      <c r="F219" s="346"/>
      <c r="G219" s="346"/>
      <c r="H219" s="346"/>
      <c r="I219" s="346"/>
    </row>
    <row r="220" spans="1:9">
      <c r="A220" s="326">
        <v>128</v>
      </c>
      <c r="B220" s="328" t="s">
        <v>705</v>
      </c>
      <c r="C220" s="328" t="s">
        <v>174</v>
      </c>
      <c r="D220" s="327">
        <v>10</v>
      </c>
      <c r="E220" s="346"/>
      <c r="F220" s="346"/>
      <c r="G220" s="346"/>
      <c r="H220" s="346"/>
      <c r="I220" s="346"/>
    </row>
    <row r="221" spans="1:9">
      <c r="A221" s="326">
        <v>129</v>
      </c>
      <c r="B221" s="328" t="s">
        <v>706</v>
      </c>
      <c r="C221" s="328" t="s">
        <v>174</v>
      </c>
      <c r="D221" s="327">
        <v>10</v>
      </c>
      <c r="E221" s="346"/>
      <c r="F221" s="346"/>
      <c r="G221" s="346"/>
      <c r="H221" s="346"/>
      <c r="I221" s="346"/>
    </row>
    <row r="222" spans="1:9">
      <c r="A222" s="326">
        <v>130</v>
      </c>
      <c r="B222" s="328" t="s">
        <v>707</v>
      </c>
      <c r="C222" s="328" t="s">
        <v>174</v>
      </c>
      <c r="D222" s="327">
        <v>10</v>
      </c>
      <c r="E222" s="346"/>
      <c r="F222" s="346"/>
      <c r="G222" s="346"/>
      <c r="H222" s="346"/>
      <c r="I222" s="346"/>
    </row>
    <row r="223" spans="1:9">
      <c r="A223" s="326">
        <v>131</v>
      </c>
      <c r="B223" s="328" t="s">
        <v>708</v>
      </c>
      <c r="C223" s="328" t="s">
        <v>174</v>
      </c>
      <c r="D223" s="327">
        <v>5</v>
      </c>
      <c r="E223" s="346"/>
      <c r="F223" s="346"/>
      <c r="G223" s="346"/>
      <c r="H223" s="346"/>
      <c r="I223" s="346"/>
    </row>
    <row r="224" spans="1:9">
      <c r="A224" s="326">
        <v>132</v>
      </c>
      <c r="B224" s="328" t="s">
        <v>709</v>
      </c>
      <c r="C224" s="328" t="s">
        <v>174</v>
      </c>
      <c r="D224" s="327">
        <v>5</v>
      </c>
      <c r="E224" s="346"/>
      <c r="F224" s="346"/>
      <c r="G224" s="346"/>
      <c r="H224" s="346"/>
      <c r="I224" s="346"/>
    </row>
    <row r="226" spans="1:9">
      <c r="A226" s="362" t="s">
        <v>711</v>
      </c>
      <c r="B226" s="362"/>
      <c r="C226" s="362"/>
      <c r="D226" s="362"/>
      <c r="E226" s="362"/>
      <c r="F226" s="362"/>
      <c r="G226" s="362"/>
      <c r="H226" s="362"/>
      <c r="I226" s="362"/>
    </row>
    <row r="227" spans="1:9">
      <c r="A227" s="326">
        <v>1</v>
      </c>
      <c r="B227" s="347" t="s">
        <v>712</v>
      </c>
      <c r="C227" s="347" t="s">
        <v>174</v>
      </c>
      <c r="D227" s="348">
        <v>4</v>
      </c>
      <c r="E227" s="346"/>
      <c r="F227" s="346"/>
      <c r="G227" s="346"/>
      <c r="H227" s="346"/>
      <c r="I227" s="346"/>
    </row>
    <row r="228" spans="1:9">
      <c r="A228" s="326">
        <v>2</v>
      </c>
      <c r="B228" s="347" t="s">
        <v>713</v>
      </c>
      <c r="C228" s="347" t="s">
        <v>174</v>
      </c>
      <c r="D228" s="348">
        <v>4</v>
      </c>
      <c r="E228" s="346"/>
      <c r="F228" s="346"/>
      <c r="G228" s="346"/>
      <c r="H228" s="346"/>
      <c r="I228" s="346"/>
    </row>
    <row r="229" spans="1:9">
      <c r="A229" s="326">
        <v>3</v>
      </c>
      <c r="B229" s="347" t="s">
        <v>714</v>
      </c>
      <c r="C229" s="347" t="s">
        <v>174</v>
      </c>
      <c r="D229" s="348">
        <v>2</v>
      </c>
      <c r="E229" s="346"/>
      <c r="F229" s="346"/>
      <c r="G229" s="346"/>
      <c r="H229" s="346"/>
      <c r="I229" s="346"/>
    </row>
    <row r="230" spans="1:9">
      <c r="A230" s="326">
        <v>4</v>
      </c>
      <c r="B230" s="347" t="s">
        <v>715</v>
      </c>
      <c r="C230" s="347" t="s">
        <v>174</v>
      </c>
      <c r="D230" s="348">
        <v>4</v>
      </c>
      <c r="E230" s="346"/>
      <c r="F230" s="346"/>
      <c r="G230" s="346"/>
      <c r="H230" s="346"/>
      <c r="I230" s="346"/>
    </row>
    <row r="231" spans="1:9">
      <c r="A231" s="326">
        <v>5</v>
      </c>
      <c r="B231" s="347" t="s">
        <v>716</v>
      </c>
      <c r="C231" s="347" t="s">
        <v>174</v>
      </c>
      <c r="D231" s="348">
        <v>4</v>
      </c>
      <c r="E231" s="346"/>
      <c r="F231" s="346"/>
      <c r="G231" s="346"/>
      <c r="H231" s="346"/>
      <c r="I231" s="346"/>
    </row>
    <row r="232" spans="1:9">
      <c r="A232" s="326">
        <v>6</v>
      </c>
      <c r="B232" s="347" t="s">
        <v>717</v>
      </c>
      <c r="C232" s="347" t="s">
        <v>174</v>
      </c>
      <c r="D232" s="348">
        <v>4</v>
      </c>
      <c r="E232" s="346"/>
      <c r="F232" s="346"/>
      <c r="G232" s="346"/>
      <c r="H232" s="346"/>
      <c r="I232" s="346"/>
    </row>
    <row r="233" spans="1:9">
      <c r="A233" s="326">
        <v>7</v>
      </c>
      <c r="B233" s="347" t="s">
        <v>718</v>
      </c>
      <c r="C233" s="347" t="s">
        <v>174</v>
      </c>
      <c r="D233" s="348">
        <v>4</v>
      </c>
      <c r="E233" s="346"/>
      <c r="F233" s="346"/>
      <c r="G233" s="346"/>
      <c r="H233" s="346"/>
      <c r="I233" s="346"/>
    </row>
    <row r="234" spans="1:9">
      <c r="A234" s="326">
        <v>8</v>
      </c>
      <c r="B234" s="347" t="s">
        <v>719</v>
      </c>
      <c r="C234" s="347" t="s">
        <v>174</v>
      </c>
      <c r="D234" s="348">
        <v>2</v>
      </c>
      <c r="E234" s="346"/>
      <c r="F234" s="346"/>
      <c r="G234" s="346"/>
      <c r="H234" s="346"/>
      <c r="I234" s="346"/>
    </row>
    <row r="235" spans="1:9">
      <c r="A235" s="326">
        <v>9</v>
      </c>
      <c r="B235" s="347" t="s">
        <v>720</v>
      </c>
      <c r="C235" s="347" t="s">
        <v>174</v>
      </c>
      <c r="D235" s="348">
        <v>2</v>
      </c>
      <c r="E235" s="346"/>
      <c r="F235" s="346"/>
      <c r="G235" s="346"/>
      <c r="H235" s="346"/>
      <c r="I235" s="346"/>
    </row>
    <row r="236" spans="1:9">
      <c r="A236" s="326">
        <v>10</v>
      </c>
      <c r="B236" s="347" t="s">
        <v>721</v>
      </c>
      <c r="C236" s="347" t="s">
        <v>174</v>
      </c>
      <c r="D236" s="348">
        <v>4</v>
      </c>
      <c r="E236" s="346"/>
      <c r="F236" s="346"/>
      <c r="G236" s="346"/>
      <c r="H236" s="346"/>
      <c r="I236" s="346"/>
    </row>
    <row r="237" spans="1:9">
      <c r="A237" s="326">
        <v>11</v>
      </c>
      <c r="B237" s="347" t="s">
        <v>722</v>
      </c>
      <c r="C237" s="347" t="s">
        <v>174</v>
      </c>
      <c r="D237" s="348">
        <v>4</v>
      </c>
      <c r="E237" s="346"/>
      <c r="F237" s="346"/>
      <c r="G237" s="346"/>
      <c r="H237" s="346"/>
      <c r="I237" s="346"/>
    </row>
    <row r="238" spans="1:9">
      <c r="A238" s="326">
        <v>12</v>
      </c>
      <c r="B238" s="347" t="s">
        <v>723</v>
      </c>
      <c r="C238" s="347" t="s">
        <v>174</v>
      </c>
      <c r="D238" s="348">
        <v>4</v>
      </c>
      <c r="E238" s="346"/>
      <c r="F238" s="346"/>
      <c r="G238" s="346"/>
      <c r="H238" s="346"/>
      <c r="I238" s="346"/>
    </row>
    <row r="239" spans="1:9">
      <c r="A239" s="326">
        <v>13</v>
      </c>
      <c r="B239" s="347" t="s">
        <v>724</v>
      </c>
      <c r="C239" s="347" t="s">
        <v>174</v>
      </c>
      <c r="D239" s="348">
        <v>4</v>
      </c>
      <c r="E239" s="346"/>
      <c r="F239" s="346"/>
      <c r="G239" s="346"/>
      <c r="H239" s="346"/>
      <c r="I239" s="346"/>
    </row>
    <row r="240" spans="1:9">
      <c r="A240" s="326">
        <v>14</v>
      </c>
      <c r="B240" s="347" t="s">
        <v>725</v>
      </c>
      <c r="C240" s="347" t="s">
        <v>174</v>
      </c>
      <c r="D240" s="348">
        <v>4</v>
      </c>
      <c r="E240" s="346"/>
      <c r="F240" s="346"/>
      <c r="G240" s="346"/>
      <c r="H240" s="346"/>
      <c r="I240" s="346"/>
    </row>
    <row r="241" spans="1:9">
      <c r="A241" s="326">
        <v>15</v>
      </c>
      <c r="B241" s="347" t="s">
        <v>726</v>
      </c>
      <c r="C241" s="347" t="s">
        <v>174</v>
      </c>
      <c r="D241" s="348">
        <v>4</v>
      </c>
      <c r="E241" s="346"/>
      <c r="F241" s="346"/>
      <c r="G241" s="346"/>
      <c r="H241" s="346"/>
      <c r="I241" s="346"/>
    </row>
    <row r="242" spans="1:9">
      <c r="A242" s="326">
        <v>16</v>
      </c>
      <c r="B242" s="347" t="s">
        <v>727</v>
      </c>
      <c r="C242" s="347" t="s">
        <v>174</v>
      </c>
      <c r="D242" s="348">
        <v>8</v>
      </c>
      <c r="E242" s="346"/>
      <c r="F242" s="346"/>
      <c r="G242" s="346"/>
      <c r="H242" s="346"/>
      <c r="I242" s="346"/>
    </row>
    <row r="243" spans="1:9">
      <c r="A243" s="326">
        <v>17</v>
      </c>
      <c r="B243" s="347" t="s">
        <v>728</v>
      </c>
      <c r="C243" s="347" t="s">
        <v>174</v>
      </c>
      <c r="D243" s="348">
        <v>4</v>
      </c>
      <c r="E243" s="346"/>
      <c r="F243" s="346"/>
      <c r="G243" s="346"/>
      <c r="H243" s="346"/>
      <c r="I243" s="346"/>
    </row>
    <row r="244" spans="1:9">
      <c r="A244" s="326">
        <v>18</v>
      </c>
      <c r="B244" s="347" t="s">
        <v>729</v>
      </c>
      <c r="C244" s="347" t="s">
        <v>174</v>
      </c>
      <c r="D244" s="348">
        <v>6</v>
      </c>
      <c r="E244" s="346"/>
      <c r="F244" s="346"/>
      <c r="G244" s="346"/>
      <c r="H244" s="346"/>
      <c r="I244" s="346"/>
    </row>
    <row r="245" spans="1:9">
      <c r="A245" s="326">
        <v>19</v>
      </c>
      <c r="B245" s="347" t="s">
        <v>730</v>
      </c>
      <c r="C245" s="347" t="s">
        <v>174</v>
      </c>
      <c r="D245" s="348">
        <v>60</v>
      </c>
      <c r="E245" s="346"/>
      <c r="F245" s="346"/>
      <c r="G245" s="346"/>
      <c r="H245" s="346"/>
      <c r="I245" s="346"/>
    </row>
    <row r="246" spans="1:9">
      <c r="A246" s="326">
        <v>20</v>
      </c>
      <c r="B246" s="347" t="s">
        <v>731</v>
      </c>
      <c r="C246" s="347" t="s">
        <v>174</v>
      </c>
      <c r="D246" s="348">
        <v>4</v>
      </c>
      <c r="E246" s="346"/>
      <c r="F246" s="346"/>
      <c r="G246" s="346"/>
      <c r="H246" s="346"/>
      <c r="I246" s="346"/>
    </row>
    <row r="247" spans="1:9">
      <c r="A247" s="326">
        <v>21</v>
      </c>
      <c r="B247" s="347" t="s">
        <v>732</v>
      </c>
      <c r="C247" s="347" t="s">
        <v>174</v>
      </c>
      <c r="D247" s="348">
        <v>4</v>
      </c>
      <c r="E247" s="346"/>
      <c r="F247" s="346"/>
      <c r="G247" s="346"/>
      <c r="H247" s="346"/>
      <c r="I247" s="346"/>
    </row>
    <row r="248" spans="1:9">
      <c r="A248" s="326">
        <v>22</v>
      </c>
      <c r="B248" s="347" t="s">
        <v>733</v>
      </c>
      <c r="C248" s="347" t="s">
        <v>174</v>
      </c>
      <c r="D248" s="348">
        <v>4</v>
      </c>
      <c r="E248" s="346"/>
      <c r="F248" s="346"/>
      <c r="G248" s="346"/>
      <c r="H248" s="346"/>
      <c r="I248" s="346"/>
    </row>
    <row r="249" spans="1:9">
      <c r="A249" s="326">
        <v>23</v>
      </c>
      <c r="B249" s="347" t="s">
        <v>734</v>
      </c>
      <c r="C249" s="347" t="s">
        <v>174</v>
      </c>
      <c r="D249" s="348">
        <v>4</v>
      </c>
      <c r="E249" s="346"/>
      <c r="F249" s="346"/>
      <c r="G249" s="346"/>
      <c r="H249" s="346"/>
      <c r="I249" s="346"/>
    </row>
    <row r="250" spans="1:9">
      <c r="A250" s="326">
        <v>24</v>
      </c>
      <c r="B250" s="347" t="s">
        <v>735</v>
      </c>
      <c r="C250" s="347" t="s">
        <v>174</v>
      </c>
      <c r="D250" s="348">
        <v>4</v>
      </c>
      <c r="E250" s="346"/>
      <c r="F250" s="346"/>
      <c r="G250" s="346"/>
      <c r="H250" s="346"/>
      <c r="I250" s="346"/>
    </row>
    <row r="251" spans="1:9">
      <c r="A251" s="326">
        <v>25</v>
      </c>
      <c r="B251" s="347" t="s">
        <v>736</v>
      </c>
      <c r="C251" s="347" t="s">
        <v>174</v>
      </c>
      <c r="D251" s="348">
        <v>4</v>
      </c>
      <c r="E251" s="346"/>
      <c r="F251" s="346"/>
      <c r="G251" s="346"/>
      <c r="H251" s="346"/>
      <c r="I251" s="346"/>
    </row>
    <row r="252" spans="1:9">
      <c r="A252" s="326">
        <v>26</v>
      </c>
      <c r="B252" s="347" t="s">
        <v>737</v>
      </c>
      <c r="C252" s="347" t="s">
        <v>174</v>
      </c>
      <c r="D252" s="348">
        <v>2</v>
      </c>
      <c r="E252" s="346"/>
      <c r="F252" s="346"/>
      <c r="G252" s="346"/>
      <c r="H252" s="346"/>
      <c r="I252" s="346"/>
    </row>
    <row r="253" spans="1:9">
      <c r="A253" s="326">
        <v>27</v>
      </c>
      <c r="B253" s="347" t="s">
        <v>738</v>
      </c>
      <c r="C253" s="347" t="s">
        <v>174</v>
      </c>
      <c r="D253" s="348">
        <v>2</v>
      </c>
      <c r="E253" s="346"/>
      <c r="F253" s="346"/>
      <c r="G253" s="346"/>
      <c r="H253" s="346"/>
      <c r="I253" s="346"/>
    </row>
    <row r="254" spans="1:9">
      <c r="A254" s="326">
        <v>28</v>
      </c>
      <c r="B254" s="347" t="s">
        <v>648</v>
      </c>
      <c r="C254" s="347" t="s">
        <v>174</v>
      </c>
      <c r="D254" s="348">
        <v>2</v>
      </c>
      <c r="E254" s="346"/>
      <c r="F254" s="346"/>
      <c r="G254" s="346"/>
      <c r="H254" s="346"/>
      <c r="I254" s="346"/>
    </row>
    <row r="255" spans="1:9">
      <c r="A255" s="326">
        <v>29</v>
      </c>
      <c r="B255" s="347" t="s">
        <v>739</v>
      </c>
      <c r="C255" s="347" t="s">
        <v>174</v>
      </c>
      <c r="D255" s="348">
        <v>2</v>
      </c>
      <c r="E255" s="346"/>
      <c r="F255" s="346"/>
      <c r="G255" s="346"/>
      <c r="H255" s="346"/>
      <c r="I255" s="346"/>
    </row>
    <row r="256" spans="1:9">
      <c r="A256" s="326">
        <v>30</v>
      </c>
      <c r="B256" s="347" t="s">
        <v>740</v>
      </c>
      <c r="C256" s="347" t="s">
        <v>174</v>
      </c>
      <c r="D256" s="348">
        <v>2</v>
      </c>
      <c r="E256" s="346"/>
      <c r="F256" s="346"/>
      <c r="G256" s="346"/>
      <c r="H256" s="346"/>
      <c r="I256" s="346"/>
    </row>
    <row r="257" spans="1:9">
      <c r="A257" s="326">
        <v>31</v>
      </c>
      <c r="B257" s="347" t="s">
        <v>741</v>
      </c>
      <c r="C257" s="347" t="s">
        <v>174</v>
      </c>
      <c r="D257" s="348">
        <v>2</v>
      </c>
      <c r="E257" s="346"/>
      <c r="F257" s="346"/>
      <c r="G257" s="346"/>
      <c r="H257" s="346"/>
      <c r="I257" s="346"/>
    </row>
    <row r="258" spans="1:9">
      <c r="A258" s="326">
        <v>32</v>
      </c>
      <c r="B258" s="347" t="s">
        <v>742</v>
      </c>
      <c r="C258" s="347" t="s">
        <v>174</v>
      </c>
      <c r="D258" s="348">
        <v>4</v>
      </c>
      <c r="E258" s="346"/>
      <c r="F258" s="346"/>
      <c r="G258" s="346"/>
      <c r="H258" s="346"/>
      <c r="I258" s="346"/>
    </row>
    <row r="259" spans="1:9">
      <c r="A259" s="326">
        <v>33</v>
      </c>
      <c r="B259" s="347" t="s">
        <v>743</v>
      </c>
      <c r="C259" s="347" t="s">
        <v>174</v>
      </c>
      <c r="D259" s="348">
        <v>2</v>
      </c>
      <c r="E259" s="346"/>
      <c r="F259" s="346"/>
      <c r="G259" s="346"/>
      <c r="H259" s="346"/>
      <c r="I259" s="346"/>
    </row>
    <row r="260" spans="1:9">
      <c r="A260" s="326">
        <v>34</v>
      </c>
      <c r="B260" s="347" t="s">
        <v>631</v>
      </c>
      <c r="C260" s="347" t="s">
        <v>174</v>
      </c>
      <c r="D260" s="348">
        <v>4</v>
      </c>
      <c r="E260" s="346"/>
      <c r="F260" s="346"/>
      <c r="G260" s="346"/>
      <c r="H260" s="346"/>
      <c r="I260" s="346"/>
    </row>
    <row r="261" spans="1:9">
      <c r="A261" s="326">
        <v>35</v>
      </c>
      <c r="B261" s="347" t="s">
        <v>744</v>
      </c>
      <c r="C261" s="347" t="s">
        <v>174</v>
      </c>
      <c r="D261" s="348">
        <v>2</v>
      </c>
      <c r="E261" s="346"/>
      <c r="F261" s="346"/>
      <c r="G261" s="346"/>
      <c r="H261" s="346"/>
      <c r="I261" s="346"/>
    </row>
    <row r="262" spans="1:9">
      <c r="A262" s="326">
        <v>36</v>
      </c>
      <c r="B262" s="347" t="s">
        <v>745</v>
      </c>
      <c r="C262" s="347" t="s">
        <v>174</v>
      </c>
      <c r="D262" s="348">
        <v>2</v>
      </c>
      <c r="E262" s="346"/>
      <c r="F262" s="346"/>
      <c r="G262" s="346"/>
      <c r="H262" s="346"/>
      <c r="I262" s="346"/>
    </row>
    <row r="263" spans="1:9">
      <c r="A263" s="326">
        <v>37</v>
      </c>
      <c r="B263" s="347" t="s">
        <v>746</v>
      </c>
      <c r="C263" s="347" t="s">
        <v>174</v>
      </c>
      <c r="D263" s="348">
        <v>1</v>
      </c>
      <c r="E263" s="346"/>
      <c r="F263" s="346"/>
      <c r="G263" s="346"/>
      <c r="H263" s="346"/>
      <c r="I263" s="346"/>
    </row>
    <row r="264" spans="1:9">
      <c r="A264" s="326">
        <v>38</v>
      </c>
      <c r="B264" s="347" t="s">
        <v>747</v>
      </c>
      <c r="C264" s="347" t="s">
        <v>174</v>
      </c>
      <c r="D264" s="348">
        <v>1</v>
      </c>
      <c r="E264" s="346"/>
      <c r="F264" s="346"/>
      <c r="G264" s="346"/>
      <c r="H264" s="346"/>
      <c r="I264" s="346"/>
    </row>
    <row r="265" spans="1:9" ht="25.5">
      <c r="A265" s="326">
        <v>39</v>
      </c>
      <c r="B265" s="347" t="s">
        <v>748</v>
      </c>
      <c r="C265" s="347" t="s">
        <v>174</v>
      </c>
      <c r="D265" s="348">
        <v>1</v>
      </c>
      <c r="E265" s="346"/>
      <c r="F265" s="346"/>
      <c r="G265" s="346"/>
      <c r="H265" s="346"/>
      <c r="I265" s="346"/>
    </row>
    <row r="266" spans="1:9">
      <c r="A266" s="326">
        <v>40</v>
      </c>
      <c r="B266" s="347" t="s">
        <v>749</v>
      </c>
      <c r="C266" s="347" t="s">
        <v>174</v>
      </c>
      <c r="D266" s="348">
        <v>6</v>
      </c>
      <c r="E266" s="346"/>
      <c r="F266" s="346"/>
      <c r="G266" s="346"/>
      <c r="H266" s="346"/>
      <c r="I266" s="346"/>
    </row>
    <row r="267" spans="1:9">
      <c r="A267" s="326">
        <v>41</v>
      </c>
      <c r="B267" s="347" t="s">
        <v>750</v>
      </c>
      <c r="C267" s="347" t="s">
        <v>174</v>
      </c>
      <c r="D267" s="348">
        <v>2</v>
      </c>
      <c r="E267" s="346"/>
      <c r="F267" s="346"/>
      <c r="G267" s="346"/>
      <c r="H267" s="346"/>
      <c r="I267" s="346"/>
    </row>
    <row r="268" spans="1:9">
      <c r="A268" s="326">
        <v>42</v>
      </c>
      <c r="B268" s="347" t="s">
        <v>751</v>
      </c>
      <c r="C268" s="347" t="s">
        <v>174</v>
      </c>
      <c r="D268" s="348">
        <v>4</v>
      </c>
      <c r="E268" s="346"/>
      <c r="F268" s="346"/>
      <c r="G268" s="346"/>
      <c r="H268" s="346"/>
      <c r="I268" s="346"/>
    </row>
    <row r="269" spans="1:9">
      <c r="A269" s="326">
        <v>43</v>
      </c>
      <c r="B269" s="347" t="s">
        <v>752</v>
      </c>
      <c r="C269" s="347" t="s">
        <v>174</v>
      </c>
      <c r="D269" s="348">
        <v>6</v>
      </c>
      <c r="E269" s="346"/>
      <c r="F269" s="346"/>
      <c r="G269" s="346"/>
      <c r="H269" s="346"/>
      <c r="I269" s="346"/>
    </row>
    <row r="270" spans="1:9">
      <c r="A270" s="326">
        <v>44</v>
      </c>
      <c r="B270" s="347" t="s">
        <v>753</v>
      </c>
      <c r="C270" s="347" t="s">
        <v>174</v>
      </c>
      <c r="D270" s="348">
        <v>2</v>
      </c>
      <c r="E270" s="346"/>
      <c r="F270" s="346"/>
      <c r="G270" s="346"/>
      <c r="H270" s="346"/>
      <c r="I270" s="346"/>
    </row>
    <row r="271" spans="1:9">
      <c r="A271" s="326">
        <v>45</v>
      </c>
      <c r="B271" s="347" t="s">
        <v>754</v>
      </c>
      <c r="C271" s="347" t="s">
        <v>174</v>
      </c>
      <c r="D271" s="348">
        <v>4</v>
      </c>
      <c r="E271" s="346"/>
      <c r="F271" s="346"/>
      <c r="G271" s="346"/>
      <c r="H271" s="346"/>
      <c r="I271" s="346"/>
    </row>
    <row r="272" spans="1:9">
      <c r="A272" s="326">
        <v>46</v>
      </c>
      <c r="B272" s="347" t="s">
        <v>589</v>
      </c>
      <c r="C272" s="347" t="s">
        <v>174</v>
      </c>
      <c r="D272" s="348">
        <v>4</v>
      </c>
      <c r="E272" s="346"/>
      <c r="F272" s="346"/>
      <c r="G272" s="346"/>
      <c r="H272" s="346"/>
      <c r="I272" s="346"/>
    </row>
    <row r="273" spans="1:9">
      <c r="A273" s="326">
        <v>47</v>
      </c>
      <c r="B273" s="347" t="s">
        <v>755</v>
      </c>
      <c r="C273" s="347" t="s">
        <v>174</v>
      </c>
      <c r="D273" s="348">
        <v>2</v>
      </c>
      <c r="E273" s="346"/>
      <c r="F273" s="346"/>
      <c r="G273" s="346"/>
      <c r="H273" s="346"/>
      <c r="I273" s="346"/>
    </row>
    <row r="274" spans="1:9">
      <c r="A274" s="326">
        <v>48</v>
      </c>
      <c r="B274" s="347" t="s">
        <v>756</v>
      </c>
      <c r="C274" s="347" t="s">
        <v>174</v>
      </c>
      <c r="D274" s="348">
        <v>2</v>
      </c>
      <c r="E274" s="346"/>
      <c r="F274" s="346"/>
      <c r="G274" s="346"/>
      <c r="H274" s="346"/>
      <c r="I274" s="346"/>
    </row>
    <row r="275" spans="1:9">
      <c r="A275" s="326">
        <v>49</v>
      </c>
      <c r="B275" s="347" t="s">
        <v>757</v>
      </c>
      <c r="C275" s="347" t="s">
        <v>174</v>
      </c>
      <c r="D275" s="348">
        <v>2</v>
      </c>
      <c r="E275" s="346"/>
      <c r="F275" s="346"/>
      <c r="G275" s="346"/>
      <c r="H275" s="346"/>
      <c r="I275" s="346"/>
    </row>
    <row r="276" spans="1:9">
      <c r="A276" s="326">
        <v>50</v>
      </c>
      <c r="B276" s="347" t="s">
        <v>758</v>
      </c>
      <c r="C276" s="347" t="s">
        <v>174</v>
      </c>
      <c r="D276" s="348">
        <v>2</v>
      </c>
      <c r="E276" s="346"/>
      <c r="F276" s="346"/>
      <c r="G276" s="346"/>
      <c r="H276" s="346"/>
      <c r="I276" s="346"/>
    </row>
    <row r="277" spans="1:9">
      <c r="A277" s="326">
        <v>51</v>
      </c>
      <c r="B277" s="347" t="s">
        <v>759</v>
      </c>
      <c r="C277" s="347" t="s">
        <v>174</v>
      </c>
      <c r="D277" s="348">
        <v>2</v>
      </c>
      <c r="E277" s="346"/>
      <c r="F277" s="346"/>
      <c r="G277" s="346"/>
      <c r="H277" s="346"/>
      <c r="I277" s="346"/>
    </row>
    <row r="278" spans="1:9">
      <c r="A278" s="326">
        <v>52</v>
      </c>
      <c r="B278" s="347" t="s">
        <v>760</v>
      </c>
      <c r="C278" s="347" t="s">
        <v>174</v>
      </c>
      <c r="D278" s="348">
        <v>2</v>
      </c>
      <c r="E278" s="346"/>
      <c r="F278" s="346"/>
      <c r="G278" s="346"/>
      <c r="H278" s="346"/>
      <c r="I278" s="346"/>
    </row>
    <row r="279" spans="1:9">
      <c r="A279" s="326">
        <v>53</v>
      </c>
      <c r="B279" s="347" t="s">
        <v>761</v>
      </c>
      <c r="C279" s="347" t="s">
        <v>174</v>
      </c>
      <c r="D279" s="348">
        <v>4</v>
      </c>
      <c r="E279" s="346"/>
      <c r="F279" s="346"/>
      <c r="G279" s="346"/>
      <c r="H279" s="346"/>
      <c r="I279" s="346"/>
    </row>
    <row r="280" spans="1:9">
      <c r="A280" s="326">
        <v>54</v>
      </c>
      <c r="B280" s="347" t="s">
        <v>762</v>
      </c>
      <c r="C280" s="347" t="s">
        <v>174</v>
      </c>
      <c r="D280" s="348">
        <v>10</v>
      </c>
      <c r="E280" s="346"/>
      <c r="F280" s="346"/>
      <c r="G280" s="346"/>
      <c r="H280" s="346"/>
      <c r="I280" s="346"/>
    </row>
    <row r="281" spans="1:9">
      <c r="A281" s="326">
        <v>55</v>
      </c>
      <c r="B281" s="347" t="s">
        <v>763</v>
      </c>
      <c r="C281" s="347" t="s">
        <v>174</v>
      </c>
      <c r="D281" s="348">
        <v>2</v>
      </c>
      <c r="E281" s="346"/>
      <c r="F281" s="346"/>
      <c r="G281" s="346"/>
      <c r="H281" s="346"/>
      <c r="I281" s="346"/>
    </row>
    <row r="282" spans="1:9">
      <c r="A282" s="326">
        <v>56</v>
      </c>
      <c r="B282" s="347" t="s">
        <v>764</v>
      </c>
      <c r="C282" s="347" t="s">
        <v>174</v>
      </c>
      <c r="D282" s="348">
        <v>2</v>
      </c>
      <c r="E282" s="346"/>
      <c r="F282" s="346"/>
      <c r="G282" s="346"/>
      <c r="H282" s="346"/>
      <c r="I282" s="346"/>
    </row>
    <row r="283" spans="1:9">
      <c r="A283" s="326">
        <v>57</v>
      </c>
      <c r="B283" s="347" t="s">
        <v>765</v>
      </c>
      <c r="C283" s="347" t="s">
        <v>174</v>
      </c>
      <c r="D283" s="348">
        <v>6</v>
      </c>
      <c r="E283" s="346"/>
      <c r="F283" s="346"/>
      <c r="G283" s="346"/>
      <c r="H283" s="346"/>
      <c r="I283" s="346"/>
    </row>
    <row r="284" spans="1:9">
      <c r="A284" s="326">
        <v>58</v>
      </c>
      <c r="B284" s="347" t="s">
        <v>766</v>
      </c>
      <c r="C284" s="347" t="s">
        <v>174</v>
      </c>
      <c r="D284" s="348">
        <v>6</v>
      </c>
      <c r="E284" s="346"/>
      <c r="F284" s="346"/>
      <c r="G284" s="346"/>
      <c r="H284" s="346"/>
      <c r="I284" s="346"/>
    </row>
    <row r="285" spans="1:9">
      <c r="A285" s="326">
        <v>59</v>
      </c>
      <c r="B285" s="347" t="s">
        <v>767</v>
      </c>
      <c r="C285" s="347" t="s">
        <v>174</v>
      </c>
      <c r="D285" s="348">
        <v>6</v>
      </c>
      <c r="E285" s="346"/>
      <c r="F285" s="346"/>
      <c r="G285" s="346"/>
      <c r="H285" s="346"/>
      <c r="I285" s="346"/>
    </row>
    <row r="286" spans="1:9">
      <c r="A286" s="326">
        <v>60</v>
      </c>
      <c r="B286" s="347" t="s">
        <v>768</v>
      </c>
      <c r="C286" s="347" t="s">
        <v>174</v>
      </c>
      <c r="D286" s="348">
        <v>48</v>
      </c>
      <c r="E286" s="346"/>
      <c r="F286" s="346"/>
      <c r="G286" s="346"/>
      <c r="H286" s="346"/>
      <c r="I286" s="346"/>
    </row>
    <row r="287" spans="1:9">
      <c r="A287" s="326">
        <v>61</v>
      </c>
      <c r="B287" s="347" t="s">
        <v>769</v>
      </c>
      <c r="C287" s="347" t="s">
        <v>174</v>
      </c>
      <c r="D287" s="348">
        <v>20</v>
      </c>
      <c r="E287" s="346"/>
      <c r="F287" s="346"/>
      <c r="G287" s="346"/>
      <c r="H287" s="346"/>
      <c r="I287" s="346"/>
    </row>
    <row r="288" spans="1:9">
      <c r="A288" s="326">
        <v>62</v>
      </c>
      <c r="B288" s="347" t="s">
        <v>770</v>
      </c>
      <c r="C288" s="347" t="s">
        <v>174</v>
      </c>
      <c r="D288" s="348">
        <v>30</v>
      </c>
      <c r="E288" s="346"/>
      <c r="F288" s="346"/>
      <c r="G288" s="346"/>
      <c r="H288" s="346"/>
      <c r="I288" s="346"/>
    </row>
    <row r="289" spans="1:9">
      <c r="A289" s="326">
        <v>63</v>
      </c>
      <c r="B289" s="347" t="s">
        <v>771</v>
      </c>
      <c r="C289" s="347" t="s">
        <v>174</v>
      </c>
      <c r="D289" s="348">
        <v>100</v>
      </c>
      <c r="E289" s="346"/>
      <c r="F289" s="346"/>
      <c r="G289" s="346"/>
      <c r="H289" s="346"/>
      <c r="I289" s="346"/>
    </row>
    <row r="290" spans="1:9">
      <c r="A290" s="326">
        <v>64</v>
      </c>
      <c r="B290" s="347" t="s">
        <v>772</v>
      </c>
      <c r="C290" s="347" t="s">
        <v>174</v>
      </c>
      <c r="D290" s="348">
        <v>10</v>
      </c>
      <c r="E290" s="346"/>
      <c r="F290" s="346"/>
      <c r="G290" s="346"/>
      <c r="H290" s="346"/>
      <c r="I290" s="346"/>
    </row>
    <row r="291" spans="1:9">
      <c r="A291" s="326">
        <v>65</v>
      </c>
      <c r="B291" s="347" t="s">
        <v>773</v>
      </c>
      <c r="C291" s="347" t="s">
        <v>174</v>
      </c>
      <c r="D291" s="348">
        <v>4</v>
      </c>
      <c r="E291" s="346"/>
      <c r="F291" s="346"/>
      <c r="G291" s="346"/>
      <c r="H291" s="346"/>
      <c r="I291" s="346"/>
    </row>
    <row r="292" spans="1:9">
      <c r="A292" s="326">
        <v>66</v>
      </c>
      <c r="B292" s="347" t="s">
        <v>774</v>
      </c>
      <c r="C292" s="347" t="s">
        <v>174</v>
      </c>
      <c r="D292" s="348">
        <v>8</v>
      </c>
      <c r="E292" s="346"/>
      <c r="F292" s="346"/>
      <c r="G292" s="346"/>
      <c r="H292" s="346"/>
      <c r="I292" s="346"/>
    </row>
    <row r="293" spans="1:9">
      <c r="A293" s="326">
        <v>67</v>
      </c>
      <c r="B293" s="347" t="s">
        <v>775</v>
      </c>
      <c r="C293" s="347" t="s">
        <v>174</v>
      </c>
      <c r="D293" s="348">
        <v>2</v>
      </c>
      <c r="E293" s="346"/>
      <c r="F293" s="346"/>
      <c r="G293" s="346"/>
      <c r="H293" s="346"/>
      <c r="I293" s="346"/>
    </row>
    <row r="294" spans="1:9">
      <c r="A294" s="326">
        <v>68</v>
      </c>
      <c r="B294" s="347" t="s">
        <v>776</v>
      </c>
      <c r="C294" s="347" t="s">
        <v>174</v>
      </c>
      <c r="D294" s="348">
        <v>1</v>
      </c>
      <c r="E294" s="346"/>
      <c r="F294" s="346"/>
      <c r="G294" s="346"/>
      <c r="H294" s="346"/>
      <c r="I294" s="346"/>
    </row>
    <row r="295" spans="1:9">
      <c r="A295" s="326">
        <v>69</v>
      </c>
      <c r="B295" s="347" t="s">
        <v>777</v>
      </c>
      <c r="C295" s="347" t="s">
        <v>174</v>
      </c>
      <c r="D295" s="348">
        <v>2</v>
      </c>
      <c r="E295" s="346"/>
      <c r="F295" s="346"/>
      <c r="G295" s="346"/>
      <c r="H295" s="346"/>
      <c r="I295" s="346"/>
    </row>
    <row r="296" spans="1:9">
      <c r="A296" s="326">
        <v>70</v>
      </c>
      <c r="B296" s="347" t="s">
        <v>778</v>
      </c>
      <c r="C296" s="347" t="s">
        <v>174</v>
      </c>
      <c r="D296" s="348">
        <v>2</v>
      </c>
      <c r="E296" s="346"/>
      <c r="F296" s="346"/>
      <c r="G296" s="346"/>
      <c r="H296" s="346"/>
      <c r="I296" s="346"/>
    </row>
    <row r="297" spans="1:9" ht="25.5">
      <c r="A297" s="326">
        <v>71</v>
      </c>
      <c r="B297" s="347" t="s">
        <v>779</v>
      </c>
      <c r="C297" s="347" t="s">
        <v>174</v>
      </c>
      <c r="D297" s="348">
        <v>2</v>
      </c>
      <c r="E297" s="346"/>
      <c r="F297" s="346"/>
      <c r="G297" s="346"/>
      <c r="H297" s="346"/>
      <c r="I297" s="346"/>
    </row>
    <row r="298" spans="1:9">
      <c r="A298" s="326">
        <v>72</v>
      </c>
      <c r="B298" s="347" t="s">
        <v>780</v>
      </c>
      <c r="C298" s="347" t="s">
        <v>174</v>
      </c>
      <c r="D298" s="348">
        <v>20</v>
      </c>
      <c r="E298" s="346"/>
      <c r="F298" s="346"/>
      <c r="G298" s="346"/>
      <c r="H298" s="346"/>
      <c r="I298" s="346"/>
    </row>
    <row r="299" spans="1:9">
      <c r="A299" s="326">
        <v>73</v>
      </c>
      <c r="B299" s="347" t="s">
        <v>781</v>
      </c>
      <c r="C299" s="347" t="s">
        <v>174</v>
      </c>
      <c r="D299" s="348">
        <v>20</v>
      </c>
      <c r="E299" s="346"/>
      <c r="F299" s="346"/>
      <c r="G299" s="346"/>
      <c r="H299" s="346"/>
      <c r="I299" s="346"/>
    </row>
    <row r="300" spans="1:9">
      <c r="A300" s="326">
        <v>74</v>
      </c>
      <c r="B300" s="347" t="s">
        <v>782</v>
      </c>
      <c r="C300" s="347" t="s">
        <v>174</v>
      </c>
      <c r="D300" s="348">
        <v>2</v>
      </c>
      <c r="E300" s="346"/>
      <c r="F300" s="346"/>
      <c r="G300" s="346"/>
      <c r="H300" s="346"/>
      <c r="I300" s="346"/>
    </row>
    <row r="301" spans="1:9">
      <c r="A301" s="326">
        <v>75</v>
      </c>
      <c r="B301" s="347" t="s">
        <v>783</v>
      </c>
      <c r="C301" s="347" t="s">
        <v>174</v>
      </c>
      <c r="D301" s="348">
        <v>20</v>
      </c>
      <c r="E301" s="346"/>
      <c r="F301" s="346"/>
      <c r="G301" s="346"/>
      <c r="H301" s="346"/>
      <c r="I301" s="346"/>
    </row>
    <row r="302" spans="1:9">
      <c r="A302" s="326">
        <v>76</v>
      </c>
      <c r="B302" s="347" t="s">
        <v>784</v>
      </c>
      <c r="C302" s="347" t="s">
        <v>174</v>
      </c>
      <c r="D302" s="348">
        <v>10</v>
      </c>
      <c r="E302" s="346"/>
      <c r="F302" s="346"/>
      <c r="G302" s="346"/>
      <c r="H302" s="346"/>
      <c r="I302" s="346"/>
    </row>
    <row r="303" spans="1:9">
      <c r="A303" s="326">
        <v>77</v>
      </c>
      <c r="B303" s="347" t="s">
        <v>785</v>
      </c>
      <c r="C303" s="347" t="s">
        <v>174</v>
      </c>
      <c r="D303" s="348">
        <v>4</v>
      </c>
      <c r="E303" s="346"/>
      <c r="F303" s="346"/>
      <c r="G303" s="346"/>
      <c r="H303" s="346"/>
      <c r="I303" s="346"/>
    </row>
    <row r="304" spans="1:9">
      <c r="A304" s="326">
        <v>78</v>
      </c>
      <c r="B304" s="347" t="s">
        <v>786</v>
      </c>
      <c r="C304" s="347" t="s">
        <v>174</v>
      </c>
      <c r="D304" s="348">
        <v>4</v>
      </c>
      <c r="E304" s="346"/>
      <c r="F304" s="346"/>
      <c r="G304" s="346"/>
      <c r="H304" s="346"/>
      <c r="I304" s="346"/>
    </row>
    <row r="305" spans="1:9">
      <c r="A305" s="326">
        <v>79</v>
      </c>
      <c r="B305" s="347" t="s">
        <v>787</v>
      </c>
      <c r="C305" s="347" t="s">
        <v>174</v>
      </c>
      <c r="D305" s="348">
        <v>20</v>
      </c>
      <c r="E305" s="346"/>
      <c r="F305" s="346"/>
      <c r="G305" s="346"/>
      <c r="H305" s="346"/>
      <c r="I305" s="346"/>
    </row>
    <row r="306" spans="1:9">
      <c r="A306" s="326">
        <v>80</v>
      </c>
      <c r="B306" s="347" t="s">
        <v>788</v>
      </c>
      <c r="C306" s="347" t="s">
        <v>174</v>
      </c>
      <c r="D306" s="348">
        <v>24</v>
      </c>
      <c r="E306" s="346"/>
      <c r="F306" s="346"/>
      <c r="G306" s="346"/>
      <c r="H306" s="346"/>
      <c r="I306" s="346"/>
    </row>
    <row r="307" spans="1:9">
      <c r="A307" s="326">
        <v>81</v>
      </c>
      <c r="B307" s="347" t="s">
        <v>789</v>
      </c>
      <c r="C307" s="347" t="s">
        <v>174</v>
      </c>
      <c r="D307" s="348">
        <v>4</v>
      </c>
      <c r="E307" s="346"/>
      <c r="F307" s="346"/>
      <c r="G307" s="346"/>
      <c r="H307" s="346"/>
      <c r="I307" s="346"/>
    </row>
    <row r="308" spans="1:9">
      <c r="A308" s="326">
        <v>82</v>
      </c>
      <c r="B308" s="347" t="s">
        <v>790</v>
      </c>
      <c r="C308" s="347" t="s">
        <v>174</v>
      </c>
      <c r="D308" s="348">
        <v>2</v>
      </c>
      <c r="E308" s="346"/>
      <c r="F308" s="346"/>
      <c r="G308" s="346"/>
      <c r="H308" s="346"/>
      <c r="I308" s="346"/>
    </row>
    <row r="309" spans="1:9">
      <c r="A309" s="326">
        <v>83</v>
      </c>
      <c r="B309" s="347" t="s">
        <v>791</v>
      </c>
      <c r="C309" s="347" t="s">
        <v>174</v>
      </c>
      <c r="D309" s="348">
        <v>2</v>
      </c>
      <c r="E309" s="346"/>
      <c r="F309" s="346"/>
      <c r="G309" s="346"/>
      <c r="H309" s="346"/>
      <c r="I309" s="346"/>
    </row>
    <row r="310" spans="1:9">
      <c r="A310" s="326">
        <v>84</v>
      </c>
      <c r="B310" s="347" t="s">
        <v>792</v>
      </c>
      <c r="C310" s="347" t="s">
        <v>174</v>
      </c>
      <c r="D310" s="348">
        <v>2</v>
      </c>
      <c r="E310" s="346"/>
      <c r="F310" s="346"/>
      <c r="G310" s="346"/>
      <c r="H310" s="346"/>
      <c r="I310" s="346"/>
    </row>
    <row r="311" spans="1:9">
      <c r="A311" s="326">
        <v>85</v>
      </c>
      <c r="B311" s="347" t="s">
        <v>793</v>
      </c>
      <c r="C311" s="347" t="s">
        <v>174</v>
      </c>
      <c r="D311" s="348">
        <v>4</v>
      </c>
      <c r="E311" s="346"/>
      <c r="F311" s="346"/>
      <c r="G311" s="346"/>
      <c r="H311" s="346"/>
      <c r="I311" s="346"/>
    </row>
    <row r="312" spans="1:9">
      <c r="A312" s="326">
        <v>86</v>
      </c>
      <c r="B312" s="347" t="s">
        <v>794</v>
      </c>
      <c r="C312" s="347" t="s">
        <v>174</v>
      </c>
      <c r="D312" s="348">
        <v>15</v>
      </c>
      <c r="E312" s="346"/>
      <c r="F312" s="346"/>
      <c r="G312" s="346"/>
      <c r="H312" s="346"/>
      <c r="I312" s="346"/>
    </row>
    <row r="314" spans="1:9" ht="13.5" thickBot="1">
      <c r="B314" s="314" t="s">
        <v>296</v>
      </c>
      <c r="C314" s="315"/>
      <c r="D314" s="315"/>
      <c r="E314" s="51"/>
      <c r="F314" s="51"/>
      <c r="G314" s="316">
        <f>SUM(G4:G312)</f>
        <v>0</v>
      </c>
      <c r="H314" s="47">
        <f>SUM(H4:H312)</f>
        <v>0</v>
      </c>
      <c r="I314" s="47">
        <f>H314+G314</f>
        <v>0</v>
      </c>
    </row>
    <row r="315" spans="1:9" ht="13.5" thickTop="1"/>
  </sheetData>
  <mergeCells count="4">
    <mergeCell ref="A92:D92"/>
    <mergeCell ref="B2:I2"/>
    <mergeCell ref="A3:I3"/>
    <mergeCell ref="A226:I22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B1:L64"/>
  <sheetViews>
    <sheetView view="pageBreakPreview" topLeftCell="A4" zoomScaleNormal="100" zoomScaleSheetLayoutView="100" workbookViewId="0">
      <selection activeCell="C23" sqref="C23"/>
    </sheetView>
  </sheetViews>
  <sheetFormatPr defaultColWidth="9.140625" defaultRowHeight="12.75"/>
  <cols>
    <col min="1" max="1" width="4.85546875" style="1" customWidth="1"/>
    <col min="2" max="2" width="6.28515625" style="1" customWidth="1"/>
    <col min="3" max="3" width="24.85546875" style="1" customWidth="1"/>
    <col min="4" max="4" width="9.140625" style="1"/>
    <col min="5" max="5" width="16" style="1" customWidth="1"/>
    <col min="6" max="6" width="9.140625" style="1"/>
    <col min="7" max="8" width="21.140625" style="186" customWidth="1"/>
    <col min="9" max="9" width="14.28515625" style="186" bestFit="1" customWidth="1"/>
    <col min="10" max="10" width="12.7109375" style="4" customWidth="1"/>
    <col min="11" max="11" width="12.7109375" style="1" customWidth="1"/>
    <col min="12" max="12" width="12.140625" style="1" customWidth="1"/>
    <col min="13" max="16384" width="9.140625" style="1"/>
  </cols>
  <sheetData>
    <row r="1" spans="2:11">
      <c r="B1" s="353" t="str">
        <f>Cover!B17</f>
        <v>PROPOSED FUVAHMULAH TVET CENTER</v>
      </c>
      <c r="C1" s="354"/>
      <c r="D1" s="354"/>
      <c r="E1" s="354"/>
      <c r="F1" s="354"/>
      <c r="G1" s="354"/>
      <c r="H1" s="274"/>
      <c r="I1" s="274"/>
    </row>
    <row r="3" spans="2:11">
      <c r="B3" s="355" t="s">
        <v>1</v>
      </c>
      <c r="C3" s="356"/>
      <c r="D3" s="356"/>
      <c r="E3" s="356"/>
      <c r="F3" s="356"/>
      <c r="G3" s="356"/>
      <c r="H3" s="356"/>
      <c r="I3" s="1"/>
    </row>
    <row r="4" spans="2:11">
      <c r="B4" s="266"/>
      <c r="C4" s="267" t="s">
        <v>2</v>
      </c>
      <c r="D4" s="267"/>
      <c r="E4" s="268"/>
      <c r="F4" s="265"/>
      <c r="G4" s="264" t="s">
        <v>3</v>
      </c>
      <c r="H4" s="264" t="s">
        <v>4</v>
      </c>
      <c r="I4" s="264" t="s">
        <v>377</v>
      </c>
    </row>
    <row r="5" spans="2:11">
      <c r="B5" s="188"/>
      <c r="F5" s="189"/>
      <c r="G5" s="187"/>
      <c r="H5" s="187"/>
      <c r="I5" s="187"/>
      <c r="J5" s="200"/>
    </row>
    <row r="6" spans="2:11">
      <c r="B6" s="188"/>
      <c r="F6" s="189"/>
      <c r="G6" s="187"/>
      <c r="H6" s="187"/>
      <c r="I6" s="187"/>
    </row>
    <row r="7" spans="2:11">
      <c r="B7" s="188" t="s">
        <v>5</v>
      </c>
      <c r="C7" s="1" t="s">
        <v>6</v>
      </c>
      <c r="F7" s="189" t="s">
        <v>7</v>
      </c>
      <c r="G7" s="187"/>
      <c r="H7" s="187"/>
      <c r="I7" s="187"/>
      <c r="J7" s="263"/>
      <c r="K7" s="190"/>
    </row>
    <row r="8" spans="2:11">
      <c r="B8" s="188"/>
      <c r="F8" s="189"/>
      <c r="G8" s="187"/>
      <c r="H8" s="187"/>
      <c r="I8" s="187"/>
    </row>
    <row r="9" spans="2:11">
      <c r="B9" s="188" t="s">
        <v>8</v>
      </c>
      <c r="C9" s="1" t="s">
        <v>9</v>
      </c>
      <c r="F9" s="189" t="s">
        <v>7</v>
      </c>
      <c r="G9" s="187"/>
      <c r="H9" s="187"/>
      <c r="I9" s="187"/>
      <c r="J9" s="263"/>
    </row>
    <row r="10" spans="2:11">
      <c r="B10" s="188"/>
      <c r="F10" s="189"/>
      <c r="G10" s="187"/>
      <c r="H10" s="187"/>
      <c r="I10" s="187"/>
    </row>
    <row r="11" spans="2:11">
      <c r="B11" s="188" t="s">
        <v>10</v>
      </c>
      <c r="C11" s="1" t="s">
        <v>11</v>
      </c>
      <c r="F11" s="189" t="s">
        <v>7</v>
      </c>
      <c r="G11" s="39"/>
      <c r="H11" s="4"/>
      <c r="I11" s="187"/>
      <c r="J11" s="263"/>
      <c r="K11" s="190"/>
    </row>
    <row r="12" spans="2:11">
      <c r="B12" s="188"/>
      <c r="F12" s="189"/>
      <c r="G12" s="187"/>
      <c r="H12" s="187"/>
      <c r="I12" s="187"/>
    </row>
    <row r="13" spans="2:11">
      <c r="B13" s="188" t="s">
        <v>12</v>
      </c>
      <c r="C13" s="1" t="s">
        <v>13</v>
      </c>
      <c r="F13" s="189" t="s">
        <v>7</v>
      </c>
      <c r="G13" s="187"/>
      <c r="H13" s="187"/>
      <c r="I13" s="187"/>
      <c r="J13" s="263"/>
    </row>
    <row r="14" spans="2:11">
      <c r="B14" s="188"/>
      <c r="F14" s="189"/>
      <c r="G14" s="187"/>
      <c r="H14" s="187"/>
      <c r="I14" s="187"/>
    </row>
    <row r="15" spans="2:11">
      <c r="B15" s="188" t="s">
        <v>14</v>
      </c>
      <c r="C15" s="1" t="s">
        <v>15</v>
      </c>
      <c r="F15" s="189" t="s">
        <v>7</v>
      </c>
      <c r="G15" s="187"/>
      <c r="H15" s="187"/>
      <c r="I15" s="187"/>
      <c r="J15" s="263"/>
    </row>
    <row r="16" spans="2:11">
      <c r="B16" s="188"/>
      <c r="F16" s="189"/>
      <c r="G16" s="187"/>
      <c r="H16" s="187"/>
      <c r="I16" s="187"/>
    </row>
    <row r="17" spans="2:10">
      <c r="B17" s="188" t="s">
        <v>16</v>
      </c>
      <c r="C17" s="1" t="s">
        <v>17</v>
      </c>
      <c r="F17" s="189" t="str">
        <f>F15</f>
        <v>MRf.</v>
      </c>
      <c r="G17" s="187"/>
      <c r="H17" s="187"/>
      <c r="I17" s="187"/>
      <c r="J17" s="263"/>
    </row>
    <row r="18" spans="2:10">
      <c r="B18" s="188"/>
      <c r="F18" s="189"/>
      <c r="G18" s="187"/>
      <c r="H18" s="187"/>
      <c r="I18" s="187"/>
    </row>
    <row r="19" spans="2:10">
      <c r="B19" s="188" t="s">
        <v>18</v>
      </c>
      <c r="C19" s="1" t="s">
        <v>19</v>
      </c>
      <c r="F19" s="189" t="s">
        <v>7</v>
      </c>
      <c r="G19" s="187"/>
      <c r="H19" s="187"/>
      <c r="I19" s="187"/>
      <c r="J19" s="263"/>
    </row>
    <row r="20" spans="2:10">
      <c r="B20" s="188"/>
      <c r="F20" s="189"/>
      <c r="G20" s="187"/>
      <c r="H20" s="187"/>
      <c r="I20" s="187"/>
    </row>
    <row r="21" spans="2:10">
      <c r="B21" s="188" t="s">
        <v>20</v>
      </c>
      <c r="C21" s="1" t="s">
        <v>21</v>
      </c>
      <c r="F21" s="189" t="s">
        <v>7</v>
      </c>
      <c r="G21" s="187"/>
      <c r="H21" s="187"/>
      <c r="I21" s="187"/>
      <c r="J21" s="263"/>
    </row>
    <row r="22" spans="2:10">
      <c r="B22" s="188"/>
      <c r="F22" s="189"/>
      <c r="G22" s="187"/>
      <c r="H22" s="187"/>
      <c r="I22" s="187"/>
    </row>
    <row r="23" spans="2:10">
      <c r="B23" s="188" t="s">
        <v>374</v>
      </c>
      <c r="C23" s="1" t="s">
        <v>23</v>
      </c>
      <c r="F23" s="189" t="s">
        <v>7</v>
      </c>
      <c r="G23" s="187"/>
      <c r="H23" s="187"/>
      <c r="I23" s="187"/>
      <c r="J23" s="263"/>
    </row>
    <row r="24" spans="2:10">
      <c r="B24" s="188"/>
      <c r="F24" s="189"/>
      <c r="G24" s="187"/>
      <c r="H24" s="187"/>
      <c r="I24" s="187"/>
    </row>
    <row r="25" spans="2:10">
      <c r="B25" s="188" t="s">
        <v>22</v>
      </c>
      <c r="C25" s="1" t="s">
        <v>25</v>
      </c>
      <c r="F25" s="189" t="str">
        <f>F19</f>
        <v>MRf.</v>
      </c>
      <c r="G25" s="187"/>
      <c r="H25" s="187"/>
      <c r="I25" s="187"/>
      <c r="J25" s="263"/>
    </row>
    <row r="26" spans="2:10">
      <c r="B26" s="188"/>
      <c r="F26" s="189"/>
      <c r="G26" s="187"/>
      <c r="H26" s="187"/>
      <c r="I26" s="187"/>
    </row>
    <row r="27" spans="2:10">
      <c r="B27" s="188" t="s">
        <v>24</v>
      </c>
      <c r="C27" s="1" t="s">
        <v>27</v>
      </c>
      <c r="F27" s="189" t="str">
        <f>F25</f>
        <v>MRf.</v>
      </c>
      <c r="G27" s="187"/>
      <c r="H27" s="187"/>
      <c r="I27" s="187"/>
      <c r="J27" s="263"/>
    </row>
    <row r="28" spans="2:10">
      <c r="B28" s="188"/>
      <c r="F28" s="189"/>
      <c r="G28" s="187"/>
      <c r="H28" s="187"/>
      <c r="I28" s="187"/>
    </row>
    <row r="29" spans="2:10">
      <c r="B29" s="188" t="s">
        <v>26</v>
      </c>
      <c r="C29" s="1" t="str">
        <f>ELECTRICAL!B3</f>
        <v>ELECTRICAL INSTALLATIONS</v>
      </c>
      <c r="F29" s="189" t="str">
        <f>F27</f>
        <v>MRf.</v>
      </c>
      <c r="G29" s="187"/>
      <c r="H29" s="187"/>
      <c r="I29" s="187"/>
      <c r="J29" s="263"/>
    </row>
    <row r="30" spans="2:10">
      <c r="B30" s="188"/>
      <c r="F30" s="189"/>
      <c r="G30" s="187"/>
      <c r="H30" s="187"/>
      <c r="I30" s="187"/>
    </row>
    <row r="31" spans="2:10">
      <c r="B31" s="188" t="s">
        <v>28</v>
      </c>
      <c r="C31" s="1" t="str">
        <f>FIREFIGHTING!B3</f>
        <v>FIRE FIGHTING SYSTEM</v>
      </c>
      <c r="F31" s="189" t="str">
        <f>F29</f>
        <v>MRf.</v>
      </c>
      <c r="G31" s="187"/>
      <c r="H31" s="187"/>
      <c r="I31" s="187"/>
      <c r="J31" s="263"/>
    </row>
    <row r="32" spans="2:10">
      <c r="B32" s="188"/>
      <c r="F32" s="189"/>
      <c r="G32" s="187"/>
      <c r="H32" s="187"/>
      <c r="I32" s="187"/>
    </row>
    <row r="33" spans="2:10">
      <c r="B33" s="188" t="s">
        <v>29</v>
      </c>
      <c r="C33" s="1" t="str">
        <f>LIFT!B3</f>
        <v xml:space="preserve"> LIFT SUPPLY AND INSTALL</v>
      </c>
      <c r="F33" s="189" t="str">
        <f>F31</f>
        <v>MRf.</v>
      </c>
      <c r="G33" s="187"/>
      <c r="H33" s="187"/>
      <c r="I33" s="187"/>
      <c r="J33" s="263"/>
    </row>
    <row r="34" spans="2:10">
      <c r="B34" s="188"/>
      <c r="F34" s="189"/>
      <c r="G34" s="187"/>
      <c r="H34" s="187"/>
      <c r="I34" s="187"/>
    </row>
    <row r="35" spans="2:10">
      <c r="B35" s="188" t="s">
        <v>31</v>
      </c>
      <c r="C35" s="1" t="s">
        <v>30</v>
      </c>
      <c r="F35" s="189" t="str">
        <f>F27</f>
        <v>MRf.</v>
      </c>
      <c r="G35" s="187"/>
      <c r="H35" s="187"/>
      <c r="I35" s="187"/>
      <c r="J35" s="263"/>
    </row>
    <row r="36" spans="2:10">
      <c r="B36" s="188"/>
      <c r="F36" s="189"/>
      <c r="G36" s="187"/>
      <c r="H36" s="187"/>
      <c r="I36" s="187"/>
    </row>
    <row r="37" spans="2:10">
      <c r="B37" s="349" t="s">
        <v>375</v>
      </c>
      <c r="C37" s="350" t="s">
        <v>796</v>
      </c>
      <c r="D37" s="350"/>
      <c r="E37" s="350"/>
      <c r="F37" s="351" t="str">
        <f>F29</f>
        <v>MRf.</v>
      </c>
      <c r="G37" s="187"/>
      <c r="H37" s="187"/>
      <c r="I37" s="187"/>
    </row>
    <row r="38" spans="2:10">
      <c r="B38" s="188"/>
      <c r="F38" s="189"/>
      <c r="G38" s="187"/>
      <c r="H38" s="187"/>
      <c r="I38" s="187"/>
    </row>
    <row r="39" spans="2:10">
      <c r="B39" s="188" t="s">
        <v>795</v>
      </c>
      <c r="C39" s="1" t="s">
        <v>32</v>
      </c>
      <c r="F39" s="189" t="str">
        <f>F35</f>
        <v>MRf.</v>
      </c>
      <c r="G39" s="187"/>
      <c r="H39" s="187"/>
      <c r="I39" s="187"/>
      <c r="J39" s="263"/>
    </row>
    <row r="40" spans="2:10">
      <c r="B40" s="188"/>
      <c r="F40" s="189"/>
      <c r="G40" s="187"/>
      <c r="H40" s="187"/>
      <c r="I40" s="187"/>
    </row>
    <row r="41" spans="2:10">
      <c r="B41" s="188" t="s">
        <v>812</v>
      </c>
      <c r="C41" s="1" t="s">
        <v>813</v>
      </c>
      <c r="F41" s="189" t="str">
        <f>F37</f>
        <v>MRf.</v>
      </c>
      <c r="G41" s="187"/>
      <c r="H41" s="187"/>
      <c r="I41" s="187"/>
      <c r="J41" s="263"/>
    </row>
    <row r="42" spans="2:10">
      <c r="B42" s="188"/>
      <c r="F42" s="189"/>
      <c r="G42" s="187"/>
      <c r="H42" s="187"/>
      <c r="I42" s="187"/>
    </row>
    <row r="43" spans="2:10">
      <c r="B43" s="188" t="s">
        <v>816</v>
      </c>
      <c r="C43" s="1" t="s">
        <v>817</v>
      </c>
      <c r="F43" s="189" t="str">
        <f>F39</f>
        <v>MRf.</v>
      </c>
      <c r="G43" s="187"/>
      <c r="H43" s="187"/>
      <c r="I43" s="187"/>
      <c r="J43" s="263"/>
    </row>
    <row r="44" spans="2:10">
      <c r="B44" s="188"/>
      <c r="F44" s="189"/>
      <c r="G44" s="187"/>
      <c r="H44" s="187"/>
      <c r="I44" s="187"/>
    </row>
    <row r="45" spans="2:10">
      <c r="B45" s="188"/>
      <c r="F45" s="189"/>
      <c r="G45" s="187"/>
      <c r="H45" s="187"/>
      <c r="I45" s="187"/>
    </row>
    <row r="46" spans="2:10">
      <c r="B46" s="188"/>
      <c r="F46" s="189"/>
      <c r="G46" s="187"/>
      <c r="H46" s="187"/>
      <c r="I46" s="187"/>
    </row>
    <row r="47" spans="2:10">
      <c r="B47" s="188"/>
      <c r="F47" s="189"/>
      <c r="G47" s="187"/>
      <c r="H47" s="187"/>
      <c r="I47" s="187"/>
    </row>
    <row r="48" spans="2:10">
      <c r="B48" s="188"/>
      <c r="F48" s="189"/>
      <c r="G48" s="187"/>
      <c r="H48" s="187"/>
      <c r="I48" s="187"/>
    </row>
    <row r="49" spans="2:12">
      <c r="B49" s="188"/>
      <c r="F49" s="189"/>
      <c r="G49" s="187"/>
      <c r="H49" s="187"/>
      <c r="I49" s="187"/>
    </row>
    <row r="50" spans="2:12">
      <c r="B50" s="188"/>
      <c r="F50" s="189"/>
      <c r="G50" s="187"/>
      <c r="H50" s="187"/>
      <c r="I50" s="187"/>
    </row>
    <row r="51" spans="2:12">
      <c r="B51" s="188"/>
      <c r="F51" s="189"/>
      <c r="G51" s="187"/>
      <c r="H51" s="187"/>
      <c r="I51" s="187"/>
    </row>
    <row r="52" spans="2:12">
      <c r="B52" s="188"/>
      <c r="F52" s="189"/>
      <c r="G52" s="187"/>
      <c r="H52" s="187"/>
      <c r="I52" s="187"/>
    </row>
    <row r="53" spans="2:12">
      <c r="B53" s="188"/>
      <c r="F53" s="189"/>
      <c r="G53" s="187"/>
      <c r="H53" s="187"/>
      <c r="I53" s="187"/>
    </row>
    <row r="54" spans="2:12">
      <c r="B54" s="188"/>
      <c r="F54" s="189"/>
      <c r="G54" s="187"/>
      <c r="H54" s="187"/>
      <c r="I54" s="187"/>
    </row>
    <row r="55" spans="2:12">
      <c r="B55" s="188"/>
      <c r="F55" s="189"/>
      <c r="G55" s="187"/>
      <c r="H55" s="187"/>
      <c r="I55" s="187"/>
    </row>
    <row r="56" spans="2:12">
      <c r="B56" s="188"/>
      <c r="F56" s="189"/>
      <c r="G56" s="187"/>
      <c r="H56" s="187"/>
      <c r="I56" s="187"/>
    </row>
    <row r="57" spans="2:12">
      <c r="B57" s="188"/>
      <c r="F57" s="189"/>
      <c r="G57" s="192"/>
      <c r="H57" s="192"/>
      <c r="I57" s="192"/>
    </row>
    <row r="58" spans="2:12">
      <c r="B58" s="188"/>
      <c r="C58" s="193"/>
      <c r="D58" s="193"/>
      <c r="F58" s="189"/>
      <c r="G58" s="187"/>
      <c r="H58" s="187"/>
      <c r="I58" s="187"/>
      <c r="L58" s="190"/>
    </row>
    <row r="59" spans="2:12">
      <c r="B59" s="188"/>
      <c r="C59" s="193" t="s">
        <v>379</v>
      </c>
      <c r="D59" s="193"/>
      <c r="F59" s="194" t="s">
        <v>34</v>
      </c>
      <c r="G59" s="195"/>
      <c r="H59" s="195"/>
      <c r="I59" s="195"/>
      <c r="K59" s="4"/>
      <c r="L59" s="201"/>
    </row>
    <row r="60" spans="2:12" ht="13.5" thickBot="1">
      <c r="B60" s="188"/>
      <c r="F60" s="189"/>
      <c r="G60" s="196"/>
      <c r="H60" s="196"/>
      <c r="I60" s="196"/>
    </row>
    <row r="61" spans="2:12" ht="13.5" thickTop="1">
      <c r="B61" s="188"/>
      <c r="F61" s="189"/>
      <c r="G61" s="187"/>
      <c r="H61" s="193" t="s">
        <v>378</v>
      </c>
      <c r="I61" s="282"/>
    </row>
    <row r="62" spans="2:12">
      <c r="B62" s="191"/>
      <c r="F62" s="197"/>
      <c r="G62" s="187"/>
      <c r="H62" s="193" t="s">
        <v>33</v>
      </c>
      <c r="I62" s="283"/>
      <c r="J62" s="202"/>
      <c r="L62" s="190"/>
    </row>
    <row r="63" spans="2:12">
      <c r="B63" s="191"/>
      <c r="F63" s="197"/>
      <c r="G63" s="187"/>
      <c r="H63" s="187"/>
      <c r="I63" s="187"/>
    </row>
    <row r="64" spans="2:12">
      <c r="B64" s="198"/>
      <c r="C64" s="53"/>
      <c r="D64" s="53"/>
      <c r="E64" s="53"/>
      <c r="F64" s="50"/>
      <c r="G64" s="199"/>
      <c r="H64" s="199"/>
      <c r="I64" s="199"/>
    </row>
  </sheetData>
  <mergeCells count="2">
    <mergeCell ref="B1:G1"/>
    <mergeCell ref="B3:H3"/>
  </mergeCells>
  <pageMargins left="0.74803149606299202" right="0.74803149606299202" top="0.74803149606299202" bottom="0.74803149606299202" header="0.31496062992126" footer="0.31496062992126"/>
  <pageSetup paperSize="9" scale="72"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I45"/>
  <sheetViews>
    <sheetView tabSelected="1" view="pageBreakPreview" topLeftCell="A10" zoomScaleNormal="100" workbookViewId="0">
      <selection activeCell="D25" sqref="D22:D25"/>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5" width="12.85546875" style="4" bestFit="1" customWidth="1"/>
    <col min="6" max="6" width="11.28515625" style="4" customWidth="1"/>
    <col min="7" max="9" width="13.28515625" style="4" customWidth="1"/>
    <col min="10" max="16384" width="9.140625" style="1"/>
  </cols>
  <sheetData>
    <row r="1" spans="1:9" ht="25.5">
      <c r="A1" s="5" t="s">
        <v>297</v>
      </c>
      <c r="B1" s="6" t="s">
        <v>62</v>
      </c>
      <c r="C1" s="5" t="s">
        <v>63</v>
      </c>
      <c r="D1" s="7" t="s">
        <v>64</v>
      </c>
      <c r="E1" s="261" t="s">
        <v>38</v>
      </c>
      <c r="F1" s="261" t="s">
        <v>39</v>
      </c>
      <c r="G1" s="273" t="s">
        <v>40</v>
      </c>
      <c r="H1" s="273" t="s">
        <v>41</v>
      </c>
      <c r="I1" s="258" t="s">
        <v>304</v>
      </c>
    </row>
    <row r="2" spans="1:9">
      <c r="A2" s="8"/>
      <c r="B2" s="9"/>
      <c r="C2" s="10"/>
      <c r="D2" s="11"/>
      <c r="E2" s="12"/>
      <c r="F2" s="12"/>
      <c r="G2" s="12"/>
      <c r="H2" s="12"/>
      <c r="I2" s="12"/>
    </row>
    <row r="3" spans="1:9" ht="13.15" customHeight="1">
      <c r="A3" s="13" t="s">
        <v>795</v>
      </c>
      <c r="B3" s="14" t="s">
        <v>32</v>
      </c>
      <c r="C3" s="15"/>
      <c r="D3" s="16"/>
      <c r="E3" s="17"/>
      <c r="F3" s="17"/>
      <c r="G3" s="17" t="s">
        <v>298</v>
      </c>
      <c r="H3" s="17"/>
      <c r="I3" s="17"/>
    </row>
    <row r="4" spans="1:9" ht="14.25">
      <c r="A4" s="18" t="s">
        <v>298</v>
      </c>
      <c r="B4" s="19"/>
      <c r="C4" s="15"/>
      <c r="D4" s="16"/>
      <c r="E4" s="17"/>
      <c r="F4" s="17"/>
      <c r="G4" s="17" t="s">
        <v>298</v>
      </c>
      <c r="H4" s="17"/>
      <c r="I4" s="17"/>
    </row>
    <row r="5" spans="1:9" ht="300.75" customHeight="1">
      <c r="A5" s="18">
        <v>1</v>
      </c>
      <c r="B5" s="215" t="s">
        <v>483</v>
      </c>
      <c r="C5" s="20" t="s">
        <v>174</v>
      </c>
      <c r="D5" s="16">
        <v>1</v>
      </c>
      <c r="E5" s="17"/>
      <c r="F5" s="17"/>
      <c r="G5" s="17"/>
      <c r="H5" s="17"/>
      <c r="I5" s="17"/>
    </row>
    <row r="6" spans="1:9" ht="14.25">
      <c r="A6" s="18"/>
      <c r="B6" s="211"/>
      <c r="C6" s="20"/>
      <c r="D6" s="16"/>
      <c r="E6" s="17"/>
      <c r="F6" s="17"/>
      <c r="G6" s="17"/>
      <c r="H6" s="17"/>
      <c r="I6" s="17"/>
    </row>
    <row r="7" spans="1:9" ht="28.5">
      <c r="A7" s="216">
        <v>2</v>
      </c>
      <c r="B7" s="215" t="s">
        <v>299</v>
      </c>
      <c r="C7" s="20" t="s">
        <v>174</v>
      </c>
      <c r="D7" s="16">
        <v>1</v>
      </c>
      <c r="E7" s="17"/>
      <c r="F7" s="17"/>
      <c r="G7" s="17"/>
      <c r="H7" s="17"/>
      <c r="I7" s="17"/>
    </row>
    <row r="8" spans="1:9" ht="14.25">
      <c r="A8" s="22"/>
      <c r="B8" s="23"/>
      <c r="C8" s="21"/>
      <c r="D8" s="24"/>
      <c r="E8" s="25"/>
      <c r="F8" s="25"/>
      <c r="G8" s="17"/>
      <c r="H8" s="17"/>
      <c r="I8" s="17"/>
    </row>
    <row r="9" spans="1:9" ht="28.5">
      <c r="A9" s="216">
        <v>3</v>
      </c>
      <c r="B9" s="217" t="s">
        <v>389</v>
      </c>
      <c r="C9" s="20" t="s">
        <v>174</v>
      </c>
      <c r="D9" s="16">
        <v>1</v>
      </c>
      <c r="E9" s="17"/>
      <c r="F9" s="17"/>
      <c r="G9" s="17"/>
      <c r="H9" s="17"/>
      <c r="I9" s="17"/>
    </row>
    <row r="10" spans="1:9">
      <c r="A10" s="21"/>
      <c r="B10" s="23"/>
      <c r="C10" s="21"/>
      <c r="D10" s="26"/>
      <c r="E10" s="25"/>
      <c r="F10" s="25"/>
      <c r="G10" s="25"/>
      <c r="H10" s="25"/>
      <c r="I10" s="25"/>
    </row>
    <row r="11" spans="1:9" ht="57">
      <c r="A11" s="216">
        <v>4</v>
      </c>
      <c r="B11" s="217" t="s">
        <v>366</v>
      </c>
      <c r="C11" s="20" t="s">
        <v>55</v>
      </c>
      <c r="D11" s="16">
        <v>1</v>
      </c>
      <c r="E11" s="17"/>
      <c r="F11" s="17"/>
      <c r="G11" s="17"/>
      <c r="H11" s="17"/>
      <c r="I11" s="17"/>
    </row>
    <row r="12" spans="1:9">
      <c r="A12" s="21"/>
      <c r="B12" s="23"/>
      <c r="C12" s="21"/>
      <c r="D12" s="26"/>
      <c r="E12" s="25"/>
      <c r="F12" s="25"/>
      <c r="G12" s="25"/>
      <c r="H12" s="25"/>
      <c r="I12" s="25"/>
    </row>
    <row r="13" spans="1:9" ht="57">
      <c r="A13" s="216">
        <v>5</v>
      </c>
      <c r="B13" s="217" t="s">
        <v>367</v>
      </c>
      <c r="C13" s="20" t="s">
        <v>55</v>
      </c>
      <c r="D13" s="16">
        <v>1</v>
      </c>
      <c r="E13" s="17"/>
      <c r="F13" s="17"/>
      <c r="G13" s="17"/>
      <c r="H13" s="17"/>
      <c r="I13" s="17"/>
    </row>
    <row r="14" spans="1:9">
      <c r="A14" s="21"/>
      <c r="B14" s="23"/>
      <c r="C14" s="21"/>
      <c r="D14" s="26"/>
      <c r="E14" s="25"/>
      <c r="F14" s="25"/>
      <c r="G14" s="25"/>
      <c r="H14" s="25"/>
      <c r="I14" s="25"/>
    </row>
    <row r="15" spans="1:9" ht="57">
      <c r="A15" s="216">
        <v>6</v>
      </c>
      <c r="B15" s="217" t="s">
        <v>484</v>
      </c>
      <c r="C15" s="20" t="s">
        <v>200</v>
      </c>
      <c r="D15" s="16">
        <v>13.412000000000001</v>
      </c>
      <c r="E15" s="17"/>
      <c r="F15" s="17"/>
      <c r="G15" s="17"/>
      <c r="H15" s="17"/>
      <c r="I15" s="17"/>
    </row>
    <row r="16" spans="1:9" ht="99.75">
      <c r="A16" s="216">
        <v>7</v>
      </c>
      <c r="B16" s="322" t="s">
        <v>485</v>
      </c>
      <c r="C16" s="20" t="s">
        <v>200</v>
      </c>
      <c r="D16" s="16">
        <v>158</v>
      </c>
      <c r="E16" s="17"/>
      <c r="F16" s="17"/>
      <c r="G16" s="17"/>
      <c r="H16" s="17"/>
      <c r="I16" s="17"/>
    </row>
    <row r="17" spans="1:9">
      <c r="A17" s="21"/>
      <c r="B17" s="23"/>
      <c r="C17" s="21"/>
      <c r="D17" s="26"/>
      <c r="E17" s="25"/>
      <c r="F17" s="25"/>
      <c r="G17" s="25"/>
      <c r="H17" s="25"/>
      <c r="I17" s="25"/>
    </row>
    <row r="18" spans="1:9" ht="42.75">
      <c r="A18" s="216">
        <v>8</v>
      </c>
      <c r="B18" s="322" t="s">
        <v>820</v>
      </c>
      <c r="C18" s="20" t="s">
        <v>55</v>
      </c>
      <c r="D18" s="16">
        <v>1</v>
      </c>
      <c r="E18" s="17"/>
      <c r="F18" s="17"/>
      <c r="G18" s="17"/>
      <c r="H18" s="17"/>
      <c r="I18" s="17"/>
    </row>
    <row r="19" spans="1:9">
      <c r="A19" s="21"/>
      <c r="B19" s="23"/>
      <c r="C19" s="21"/>
      <c r="D19" s="26"/>
      <c r="E19" s="25"/>
      <c r="F19" s="25"/>
      <c r="G19" s="25"/>
      <c r="H19" s="25"/>
      <c r="I19" s="25"/>
    </row>
    <row r="20" spans="1:9" ht="42.75">
      <c r="A20" s="216">
        <v>9</v>
      </c>
      <c r="B20" s="322" t="s">
        <v>821</v>
      </c>
      <c r="C20" s="20" t="s">
        <v>55</v>
      </c>
      <c r="D20" s="16">
        <v>1</v>
      </c>
      <c r="E20" s="17"/>
      <c r="F20" s="17"/>
      <c r="G20" s="17"/>
      <c r="H20" s="17"/>
      <c r="I20" s="17"/>
    </row>
    <row r="21" spans="1:9">
      <c r="A21" s="21"/>
      <c r="B21" s="23"/>
      <c r="C21" s="21"/>
      <c r="D21" s="26"/>
      <c r="E21" s="25"/>
      <c r="F21" s="25"/>
      <c r="G21" s="25"/>
      <c r="H21" s="25"/>
      <c r="I21" s="25"/>
    </row>
    <row r="22" spans="1:9" ht="71.25">
      <c r="A22" s="216">
        <v>10</v>
      </c>
      <c r="B22" s="322" t="s">
        <v>823</v>
      </c>
      <c r="C22" s="20" t="s">
        <v>55</v>
      </c>
      <c r="D22" s="16">
        <v>1</v>
      </c>
      <c r="E22" s="17"/>
      <c r="F22" s="17"/>
      <c r="G22" s="17"/>
      <c r="H22" s="17"/>
      <c r="I22" s="17"/>
    </row>
    <row r="23" spans="1:9">
      <c r="A23" s="21"/>
      <c r="B23" s="23"/>
      <c r="C23" s="21"/>
      <c r="D23" s="26"/>
      <c r="E23" s="25"/>
      <c r="F23" s="25"/>
      <c r="G23" s="25"/>
      <c r="H23" s="25"/>
      <c r="I23" s="25"/>
    </row>
    <row r="24" spans="1:9">
      <c r="A24" s="21"/>
      <c r="B24" s="23"/>
      <c r="C24" s="21"/>
      <c r="D24" s="26"/>
      <c r="E24" s="25"/>
      <c r="F24" s="25"/>
      <c r="G24" s="25"/>
      <c r="H24" s="25"/>
      <c r="I24" s="25"/>
    </row>
    <row r="25" spans="1:9" ht="10.9" customHeight="1">
      <c r="A25" s="21"/>
      <c r="B25" s="23"/>
      <c r="C25" s="21"/>
      <c r="D25" s="26"/>
      <c r="E25" s="25"/>
      <c r="F25" s="25"/>
      <c r="G25" s="25"/>
      <c r="H25" s="25"/>
      <c r="I25" s="25"/>
    </row>
    <row r="26" spans="1:9" ht="10.9" customHeight="1">
      <c r="A26" s="21"/>
      <c r="B26" s="23"/>
      <c r="C26" s="21"/>
      <c r="D26" s="26"/>
      <c r="E26" s="25"/>
      <c r="F26" s="25"/>
      <c r="G26" s="25"/>
      <c r="H26" s="25"/>
      <c r="I26" s="25"/>
    </row>
    <row r="27" spans="1:9" ht="10.9" customHeight="1">
      <c r="A27" s="21"/>
      <c r="B27" s="23"/>
      <c r="C27" s="21"/>
      <c r="D27" s="26"/>
      <c r="E27" s="25"/>
      <c r="F27" s="25"/>
      <c r="G27" s="25"/>
      <c r="H27" s="25"/>
      <c r="I27" s="25"/>
    </row>
    <row r="28" spans="1:9" ht="10.9" customHeight="1">
      <c r="A28" s="21"/>
      <c r="B28" s="23"/>
      <c r="C28" s="21"/>
      <c r="D28" s="26"/>
      <c r="E28" s="25"/>
      <c r="F28" s="25"/>
      <c r="G28" s="25"/>
      <c r="H28" s="25"/>
      <c r="I28" s="25"/>
    </row>
    <row r="29" spans="1:9" ht="10.9" customHeight="1">
      <c r="A29" s="21"/>
      <c r="B29" s="23"/>
      <c r="C29" s="21"/>
      <c r="D29" s="26"/>
      <c r="E29" s="25"/>
      <c r="F29" s="25"/>
      <c r="G29" s="25"/>
      <c r="H29" s="25"/>
      <c r="I29" s="25"/>
    </row>
    <row r="30" spans="1:9">
      <c r="A30" s="21"/>
      <c r="B30" s="23"/>
      <c r="C30" s="21"/>
      <c r="D30" s="26"/>
      <c r="E30" s="25"/>
      <c r="F30" s="25"/>
      <c r="G30" s="25"/>
      <c r="H30" s="25"/>
      <c r="I30" s="25"/>
    </row>
    <row r="31" spans="1:9">
      <c r="A31" s="21"/>
      <c r="B31" s="23"/>
      <c r="C31" s="21"/>
      <c r="D31" s="26"/>
      <c r="E31" s="25"/>
      <c r="F31" s="25"/>
      <c r="G31" s="25"/>
      <c r="H31" s="25"/>
      <c r="I31" s="25"/>
    </row>
    <row r="32" spans="1:9">
      <c r="A32" s="21"/>
      <c r="B32" s="23"/>
      <c r="C32" s="21"/>
      <c r="D32" s="26"/>
      <c r="E32" s="25"/>
      <c r="F32" s="25"/>
      <c r="G32" s="25"/>
      <c r="H32" s="25"/>
      <c r="I32" s="25"/>
    </row>
    <row r="33" spans="1:9">
      <c r="A33" s="21"/>
      <c r="B33" s="23"/>
      <c r="C33" s="21"/>
      <c r="D33" s="26"/>
      <c r="E33" s="25"/>
      <c r="F33" s="25"/>
      <c r="G33" s="25"/>
      <c r="H33" s="25"/>
      <c r="I33" s="25"/>
    </row>
    <row r="34" spans="1:9">
      <c r="A34" s="21"/>
      <c r="B34" s="23"/>
      <c r="C34" s="21"/>
      <c r="D34" s="26"/>
      <c r="E34" s="25"/>
      <c r="F34" s="25"/>
      <c r="G34" s="25"/>
      <c r="H34" s="25"/>
      <c r="I34" s="25"/>
    </row>
    <row r="35" spans="1:9">
      <c r="A35" s="21"/>
      <c r="B35" s="23"/>
      <c r="C35" s="21"/>
      <c r="D35" s="26"/>
      <c r="E35" s="25"/>
      <c r="F35" s="25"/>
      <c r="G35" s="25"/>
      <c r="H35" s="25"/>
      <c r="I35" s="25"/>
    </row>
    <row r="36" spans="1:9">
      <c r="A36" s="21"/>
      <c r="B36" s="23"/>
      <c r="C36" s="21"/>
      <c r="D36" s="26"/>
      <c r="E36" s="25"/>
      <c r="F36" s="25"/>
      <c r="G36" s="25"/>
      <c r="H36" s="25"/>
      <c r="I36" s="25"/>
    </row>
    <row r="37" spans="1:9">
      <c r="A37" s="21"/>
      <c r="B37" s="23"/>
      <c r="C37" s="21"/>
      <c r="D37" s="26"/>
      <c r="E37" s="25"/>
      <c r="F37" s="25"/>
      <c r="G37" s="25"/>
      <c r="H37" s="25"/>
      <c r="I37" s="25"/>
    </row>
    <row r="38" spans="1:9">
      <c r="A38" s="21"/>
      <c r="B38" s="23"/>
      <c r="C38" s="21"/>
      <c r="D38" s="26"/>
      <c r="E38" s="25"/>
      <c r="F38" s="25"/>
      <c r="G38" s="25"/>
      <c r="H38" s="25"/>
    </row>
    <row r="39" spans="1:9">
      <c r="A39" s="21"/>
      <c r="B39" s="23"/>
      <c r="C39" s="21"/>
      <c r="D39" s="26"/>
      <c r="E39" s="25"/>
      <c r="F39" s="25"/>
      <c r="G39" s="25"/>
      <c r="H39" s="25"/>
    </row>
    <row r="40" spans="1:9">
      <c r="A40" s="21"/>
      <c r="B40" s="23"/>
      <c r="C40" s="21"/>
      <c r="D40" s="26"/>
      <c r="E40" s="25"/>
      <c r="F40" s="25"/>
      <c r="G40" s="25"/>
      <c r="H40" s="25"/>
    </row>
    <row r="41" spans="1:9">
      <c r="A41" s="21"/>
      <c r="B41" s="23"/>
      <c r="C41" s="21"/>
      <c r="D41" s="26"/>
      <c r="E41" s="25"/>
      <c r="F41" s="25"/>
      <c r="G41" s="25"/>
      <c r="H41" s="25"/>
    </row>
    <row r="42" spans="1:9">
      <c r="A42" s="21"/>
      <c r="B42" s="23"/>
      <c r="C42" s="21"/>
      <c r="D42" s="26"/>
      <c r="E42" s="25"/>
      <c r="F42" s="25"/>
      <c r="G42" s="25"/>
      <c r="H42" s="25"/>
    </row>
    <row r="43" spans="1:9">
      <c r="A43" s="21"/>
      <c r="B43" s="27"/>
      <c r="C43" s="21"/>
      <c r="D43" s="26"/>
      <c r="E43" s="25"/>
      <c r="F43" s="25"/>
      <c r="G43" s="25"/>
      <c r="H43" s="25"/>
    </row>
    <row r="44" spans="1:9" ht="26.25" thickBot="1">
      <c r="A44" s="21"/>
      <c r="B44" s="27" t="s">
        <v>300</v>
      </c>
      <c r="C44" s="21"/>
      <c r="D44" s="26"/>
      <c r="E44" s="25"/>
      <c r="F44" s="25"/>
      <c r="G44" s="144"/>
      <c r="H44" s="144"/>
      <c r="I44" s="144"/>
    </row>
    <row r="45" spans="1:9" ht="13.5" thickTop="1">
      <c r="A45" s="28"/>
      <c r="B45" s="29"/>
      <c r="C45" s="28"/>
      <c r="D45" s="30"/>
      <c r="E45" s="31"/>
      <c r="F45" s="31"/>
      <c r="G45" s="31"/>
      <c r="H45" s="31"/>
    </row>
  </sheetData>
  <pageMargins left="0.74803149606299202" right="0.74803149606299202" top="0.74803149606299202" bottom="0.74803149606299202" header="0.31496062992126" footer="0.31496062992126"/>
  <pageSetup paperSize="9" scale="68" orientation="portrait"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4A859-53D6-4122-81CB-D95CB164C7FB}">
  <sheetPr>
    <tabColor rgb="FFFF0000"/>
  </sheetPr>
  <dimension ref="A1:I44"/>
  <sheetViews>
    <sheetView view="pageBreakPreview" zoomScaleNormal="100" workbookViewId="0">
      <selection activeCell="B44" sqref="B44"/>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5" width="12.85546875" style="4" bestFit="1" customWidth="1"/>
    <col min="6" max="6" width="11.28515625" style="4" customWidth="1"/>
    <col min="7" max="9" width="13.28515625" style="4" customWidth="1"/>
    <col min="10" max="16384" width="9.140625" style="1"/>
  </cols>
  <sheetData>
    <row r="1" spans="1:9" ht="25.5">
      <c r="A1" s="5" t="s">
        <v>297</v>
      </c>
      <c r="B1" s="6" t="s">
        <v>62</v>
      </c>
      <c r="C1" s="5" t="s">
        <v>63</v>
      </c>
      <c r="D1" s="7" t="s">
        <v>64</v>
      </c>
      <c r="E1" s="261" t="s">
        <v>38</v>
      </c>
      <c r="F1" s="261" t="s">
        <v>39</v>
      </c>
      <c r="G1" s="273" t="s">
        <v>40</v>
      </c>
      <c r="H1" s="273" t="s">
        <v>41</v>
      </c>
      <c r="I1" s="258" t="s">
        <v>304</v>
      </c>
    </row>
    <row r="2" spans="1:9">
      <c r="A2" s="8"/>
      <c r="B2" s="9"/>
      <c r="C2" s="10"/>
      <c r="D2" s="11"/>
      <c r="E2" s="12"/>
      <c r="F2" s="12"/>
      <c r="G2" s="12"/>
      <c r="H2" s="12"/>
      <c r="I2" s="12"/>
    </row>
    <row r="3" spans="1:9" ht="13.15" customHeight="1">
      <c r="A3" s="13" t="s">
        <v>812</v>
      </c>
      <c r="B3" s="14" t="s">
        <v>813</v>
      </c>
      <c r="C3" s="15"/>
      <c r="D3" s="16"/>
      <c r="E3" s="17"/>
      <c r="F3" s="17"/>
      <c r="G3" s="17" t="s">
        <v>298</v>
      </c>
      <c r="H3" s="17"/>
      <c r="I3" s="17"/>
    </row>
    <row r="4" spans="1:9" ht="42.75">
      <c r="A4" s="18" t="s">
        <v>298</v>
      </c>
      <c r="B4" s="19" t="s">
        <v>814</v>
      </c>
      <c r="C4" s="15"/>
      <c r="D4" s="16"/>
      <c r="E4" s="17"/>
      <c r="F4" s="17"/>
      <c r="G4" s="17" t="s">
        <v>298</v>
      </c>
      <c r="H4" s="17"/>
      <c r="I4" s="17"/>
    </row>
    <row r="5" spans="1:9" ht="14.25">
      <c r="A5" s="18"/>
      <c r="B5" s="211"/>
      <c r="C5" s="20"/>
      <c r="D5" s="16"/>
      <c r="E5" s="17"/>
      <c r="F5" s="17"/>
      <c r="G5" s="17"/>
      <c r="H5" s="17"/>
      <c r="I5" s="17"/>
    </row>
    <row r="6" spans="1:9" ht="14.25">
      <c r="A6" s="216"/>
      <c r="B6" s="215"/>
      <c r="C6" s="20"/>
      <c r="D6" s="16"/>
      <c r="E6" s="17"/>
      <c r="F6" s="17"/>
      <c r="G6" s="17"/>
      <c r="H6" s="17"/>
      <c r="I6" s="17"/>
    </row>
    <row r="7" spans="1:9" ht="14.25">
      <c r="A7" s="22"/>
      <c r="B7" s="23"/>
      <c r="C7" s="21"/>
      <c r="D7" s="24"/>
      <c r="E7" s="25"/>
      <c r="F7" s="25"/>
      <c r="G7" s="17"/>
      <c r="H7" s="17"/>
      <c r="I7" s="17"/>
    </row>
    <row r="8" spans="1:9" ht="14.25">
      <c r="A8" s="216"/>
      <c r="B8" s="217"/>
      <c r="C8" s="20"/>
      <c r="D8" s="16"/>
      <c r="E8" s="17"/>
      <c r="F8" s="17"/>
      <c r="G8" s="17"/>
      <c r="H8" s="17"/>
      <c r="I8" s="17"/>
    </row>
    <row r="9" spans="1:9">
      <c r="A9" s="21"/>
      <c r="B9" s="23"/>
      <c r="C9" s="21"/>
      <c r="D9" s="26"/>
      <c r="E9" s="25"/>
      <c r="F9" s="25"/>
      <c r="G9" s="25"/>
      <c r="H9" s="25"/>
      <c r="I9" s="25"/>
    </row>
    <row r="10" spans="1:9" ht="14.25">
      <c r="A10" s="216"/>
      <c r="B10" s="217"/>
      <c r="C10" s="20"/>
      <c r="D10" s="16"/>
      <c r="E10" s="17"/>
      <c r="F10" s="17"/>
      <c r="G10" s="17"/>
      <c r="H10" s="17"/>
      <c r="I10" s="17"/>
    </row>
    <row r="11" spans="1:9">
      <c r="A11" s="21"/>
      <c r="B11" s="23"/>
      <c r="C11" s="21"/>
      <c r="D11" s="26"/>
      <c r="E11" s="25"/>
      <c r="F11" s="25"/>
      <c r="G11" s="25"/>
      <c r="H11" s="25"/>
      <c r="I11" s="25"/>
    </row>
    <row r="12" spans="1:9" ht="14.25">
      <c r="A12" s="216"/>
      <c r="B12" s="217"/>
      <c r="C12" s="20"/>
      <c r="D12" s="16"/>
      <c r="E12" s="17"/>
      <c r="F12" s="17"/>
      <c r="G12" s="17"/>
      <c r="H12" s="17"/>
      <c r="I12" s="17"/>
    </row>
    <row r="13" spans="1:9">
      <c r="A13" s="21"/>
      <c r="B13" s="23"/>
      <c r="C13" s="21"/>
      <c r="D13" s="26"/>
      <c r="E13" s="25"/>
      <c r="F13" s="25"/>
      <c r="G13" s="25"/>
      <c r="H13" s="25"/>
      <c r="I13" s="25"/>
    </row>
    <row r="14" spans="1:9" ht="14.25">
      <c r="A14" s="216"/>
      <c r="B14" s="217"/>
      <c r="C14" s="20"/>
      <c r="D14" s="16"/>
      <c r="E14" s="17"/>
      <c r="F14" s="17"/>
      <c r="G14" s="17"/>
      <c r="H14" s="17"/>
      <c r="I14" s="17"/>
    </row>
    <row r="15" spans="1:9" ht="14.25">
      <c r="A15" s="216"/>
      <c r="B15" s="322"/>
      <c r="C15" s="20"/>
      <c r="D15" s="16"/>
      <c r="E15" s="17"/>
      <c r="F15" s="17"/>
      <c r="G15" s="17"/>
      <c r="H15" s="17"/>
      <c r="I15" s="17"/>
    </row>
    <row r="16" spans="1:9">
      <c r="A16" s="21"/>
      <c r="B16" s="23"/>
      <c r="C16" s="21"/>
      <c r="D16" s="26"/>
      <c r="E16" s="25"/>
      <c r="F16" s="25"/>
      <c r="G16" s="25"/>
      <c r="H16" s="25"/>
      <c r="I16" s="25"/>
    </row>
    <row r="17" spans="1:9">
      <c r="A17" s="21"/>
      <c r="B17" s="23"/>
      <c r="C17" s="21"/>
      <c r="D17" s="26"/>
      <c r="E17" s="25"/>
      <c r="F17" s="25"/>
      <c r="G17" s="25"/>
      <c r="H17" s="25"/>
      <c r="I17" s="25"/>
    </row>
    <row r="18" spans="1:9">
      <c r="A18" s="21"/>
      <c r="B18" s="23"/>
      <c r="C18" s="21"/>
      <c r="D18" s="26"/>
      <c r="E18" s="25"/>
      <c r="F18" s="25"/>
      <c r="G18" s="25"/>
      <c r="H18" s="25"/>
      <c r="I18" s="25"/>
    </row>
    <row r="19" spans="1:9">
      <c r="A19" s="21"/>
      <c r="B19" s="23"/>
      <c r="C19" s="21"/>
      <c r="D19" s="26"/>
      <c r="E19" s="25"/>
      <c r="F19" s="25"/>
      <c r="G19" s="25"/>
      <c r="H19" s="25"/>
      <c r="I19" s="25"/>
    </row>
    <row r="20" spans="1:9">
      <c r="A20" s="21"/>
      <c r="B20" s="23"/>
      <c r="C20" s="21"/>
      <c r="D20" s="26"/>
      <c r="E20" s="25"/>
      <c r="F20" s="25"/>
      <c r="G20" s="25"/>
      <c r="H20" s="25"/>
      <c r="I20" s="25"/>
    </row>
    <row r="21" spans="1:9">
      <c r="A21" s="21"/>
      <c r="B21" s="23"/>
      <c r="C21" s="21"/>
      <c r="D21" s="26"/>
      <c r="E21" s="25"/>
      <c r="F21" s="25"/>
      <c r="G21" s="25"/>
      <c r="H21" s="25"/>
      <c r="I21" s="25"/>
    </row>
    <row r="22" spans="1:9">
      <c r="A22" s="21"/>
      <c r="B22" s="23"/>
      <c r="C22" s="21"/>
      <c r="D22" s="26"/>
      <c r="E22" s="25"/>
      <c r="F22" s="25"/>
      <c r="G22" s="25"/>
      <c r="H22" s="25"/>
      <c r="I22" s="25"/>
    </row>
    <row r="23" spans="1:9">
      <c r="A23" s="21"/>
      <c r="B23" s="23"/>
      <c r="C23" s="21"/>
      <c r="D23" s="26"/>
      <c r="E23" s="25"/>
      <c r="F23" s="25"/>
      <c r="G23" s="25"/>
      <c r="H23" s="25"/>
      <c r="I23" s="25"/>
    </row>
    <row r="24" spans="1:9" ht="10.9" customHeight="1">
      <c r="A24" s="21"/>
      <c r="B24" s="23"/>
      <c r="C24" s="21"/>
      <c r="D24" s="26"/>
      <c r="E24" s="25"/>
      <c r="F24" s="25"/>
      <c r="G24" s="25"/>
      <c r="H24" s="25"/>
      <c r="I24" s="25"/>
    </row>
    <row r="25" spans="1:9" ht="10.9" customHeight="1">
      <c r="A25" s="21"/>
      <c r="B25" s="23"/>
      <c r="C25" s="21"/>
      <c r="D25" s="26"/>
      <c r="E25" s="25"/>
      <c r="F25" s="25"/>
      <c r="G25" s="25"/>
      <c r="H25" s="25"/>
      <c r="I25" s="25"/>
    </row>
    <row r="26" spans="1:9" ht="10.9" customHeight="1">
      <c r="A26" s="21"/>
      <c r="B26" s="23"/>
      <c r="C26" s="21"/>
      <c r="D26" s="26"/>
      <c r="E26" s="25"/>
      <c r="F26" s="25"/>
      <c r="G26" s="25"/>
      <c r="H26" s="25"/>
      <c r="I26" s="25"/>
    </row>
    <row r="27" spans="1:9" ht="10.9" customHeight="1">
      <c r="A27" s="21"/>
      <c r="B27" s="23"/>
      <c r="C27" s="21"/>
      <c r="D27" s="26"/>
      <c r="E27" s="25"/>
      <c r="F27" s="25"/>
      <c r="G27" s="25"/>
      <c r="H27" s="25"/>
      <c r="I27" s="25"/>
    </row>
    <row r="28" spans="1:9" ht="10.9" customHeight="1">
      <c r="A28" s="21"/>
      <c r="B28" s="23"/>
      <c r="C28" s="21"/>
      <c r="D28" s="26"/>
      <c r="E28" s="25"/>
      <c r="F28" s="25"/>
      <c r="G28" s="25"/>
      <c r="H28" s="25"/>
      <c r="I28" s="25"/>
    </row>
    <row r="29" spans="1:9">
      <c r="A29" s="21"/>
      <c r="B29" s="23"/>
      <c r="C29" s="21"/>
      <c r="D29" s="26"/>
      <c r="E29" s="25"/>
      <c r="F29" s="25"/>
      <c r="G29" s="25"/>
      <c r="H29" s="25"/>
      <c r="I29" s="25"/>
    </row>
    <row r="30" spans="1:9">
      <c r="A30" s="21"/>
      <c r="B30" s="23"/>
      <c r="C30" s="21"/>
      <c r="D30" s="26"/>
      <c r="E30" s="25"/>
      <c r="F30" s="25"/>
      <c r="G30" s="25"/>
      <c r="H30" s="25"/>
      <c r="I30" s="25"/>
    </row>
    <row r="31" spans="1:9">
      <c r="A31" s="21"/>
      <c r="B31" s="23"/>
      <c r="C31" s="21"/>
      <c r="D31" s="26"/>
      <c r="E31" s="25"/>
      <c r="F31" s="25"/>
      <c r="G31" s="25"/>
      <c r="H31" s="25"/>
      <c r="I31" s="25"/>
    </row>
    <row r="32" spans="1:9">
      <c r="A32" s="21"/>
      <c r="B32" s="23"/>
      <c r="C32" s="21"/>
      <c r="D32" s="26"/>
      <c r="E32" s="25"/>
      <c r="F32" s="25"/>
      <c r="G32" s="25"/>
      <c r="H32" s="25"/>
      <c r="I32" s="25"/>
    </row>
    <row r="33" spans="1:9">
      <c r="A33" s="21"/>
      <c r="B33" s="23"/>
      <c r="C33" s="21"/>
      <c r="D33" s="26"/>
      <c r="E33" s="25"/>
      <c r="F33" s="25"/>
      <c r="G33" s="25"/>
      <c r="H33" s="25"/>
      <c r="I33" s="25"/>
    </row>
    <row r="34" spans="1:9">
      <c r="A34" s="21"/>
      <c r="B34" s="23"/>
      <c r="C34" s="21"/>
      <c r="D34" s="26"/>
      <c r="E34" s="25"/>
      <c r="F34" s="25"/>
      <c r="G34" s="25"/>
      <c r="H34" s="25"/>
      <c r="I34" s="25"/>
    </row>
    <row r="35" spans="1:9">
      <c r="A35" s="21"/>
      <c r="B35" s="23"/>
      <c r="C35" s="21"/>
      <c r="D35" s="26"/>
      <c r="E35" s="25"/>
      <c r="F35" s="25"/>
      <c r="G35" s="25"/>
      <c r="H35" s="25"/>
      <c r="I35" s="25"/>
    </row>
    <row r="36" spans="1:9">
      <c r="A36" s="21"/>
      <c r="B36" s="23"/>
      <c r="C36" s="21"/>
      <c r="D36" s="26"/>
      <c r="E36" s="25"/>
      <c r="F36" s="25"/>
      <c r="G36" s="25"/>
      <c r="H36" s="25"/>
      <c r="I36" s="25"/>
    </row>
    <row r="37" spans="1:9">
      <c r="A37" s="21"/>
      <c r="B37" s="23"/>
      <c r="C37" s="21"/>
      <c r="D37" s="26"/>
      <c r="E37" s="25"/>
      <c r="F37" s="25"/>
      <c r="G37" s="25"/>
      <c r="H37" s="25"/>
    </row>
    <row r="38" spans="1:9">
      <c r="A38" s="21"/>
      <c r="B38" s="23"/>
      <c r="C38" s="21"/>
      <c r="D38" s="26"/>
      <c r="E38" s="25"/>
      <c r="F38" s="25"/>
      <c r="G38" s="25"/>
      <c r="H38" s="25"/>
    </row>
    <row r="39" spans="1:9">
      <c r="A39" s="21"/>
      <c r="B39" s="23"/>
      <c r="C39" s="21"/>
      <c r="D39" s="26"/>
      <c r="E39" s="25"/>
      <c r="F39" s="25"/>
      <c r="G39" s="25"/>
      <c r="H39" s="25"/>
    </row>
    <row r="40" spans="1:9">
      <c r="A40" s="21"/>
      <c r="B40" s="23"/>
      <c r="C40" s="21"/>
      <c r="D40" s="26"/>
      <c r="E40" s="25"/>
      <c r="F40" s="25"/>
      <c r="G40" s="25"/>
      <c r="H40" s="25"/>
    </row>
    <row r="41" spans="1:9">
      <c r="A41" s="21"/>
      <c r="B41" s="23"/>
      <c r="C41" s="21"/>
      <c r="D41" s="26"/>
      <c r="E41" s="25"/>
      <c r="F41" s="25"/>
      <c r="G41" s="25"/>
      <c r="H41" s="25"/>
    </row>
    <row r="42" spans="1:9">
      <c r="A42" s="21"/>
      <c r="B42" s="27"/>
      <c r="C42" s="21"/>
      <c r="D42" s="26"/>
      <c r="E42" s="25"/>
      <c r="F42" s="25"/>
      <c r="G42" s="25"/>
      <c r="H42" s="25"/>
    </row>
    <row r="43" spans="1:9" ht="26.25" thickBot="1">
      <c r="A43" s="21"/>
      <c r="B43" s="27" t="s">
        <v>815</v>
      </c>
      <c r="C43" s="21"/>
      <c r="D43" s="26"/>
      <c r="E43" s="25"/>
      <c r="F43" s="25"/>
      <c r="G43" s="144"/>
      <c r="H43" s="144"/>
      <c r="I43" s="144"/>
    </row>
    <row r="44" spans="1:9" ht="13.5" thickTop="1">
      <c r="A44" s="28"/>
      <c r="B44" s="29"/>
      <c r="C44" s="28"/>
      <c r="D44" s="30"/>
      <c r="E44" s="31"/>
      <c r="F44" s="31"/>
      <c r="G44" s="31"/>
      <c r="H44" s="31"/>
    </row>
  </sheetData>
  <pageMargins left="0.74803149606299202" right="0.74803149606299202" top="0.74803149606299202" bottom="0.74803149606299202" header="0.31496062992126" footer="0.31496062992126"/>
  <pageSetup paperSize="9" scale="67" orientation="portrait" r:id="rId1"/>
  <headerFooter alignWithMargins="0">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8BF69-1B27-4595-B65C-34BE07546C67}">
  <sheetPr>
    <tabColor rgb="FFFF0000"/>
  </sheetPr>
  <dimension ref="A1:I44"/>
  <sheetViews>
    <sheetView view="pageBreakPreview" zoomScaleNormal="100" workbookViewId="0">
      <selection activeCell="B5" sqref="B5"/>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5" width="12.85546875" style="4" bestFit="1" customWidth="1"/>
    <col min="6" max="6" width="11.28515625" style="4" customWidth="1"/>
    <col min="7" max="9" width="13.28515625" style="4" customWidth="1"/>
    <col min="10" max="16384" width="9.140625" style="1"/>
  </cols>
  <sheetData>
    <row r="1" spans="1:9" ht="25.5">
      <c r="A1" s="5" t="s">
        <v>297</v>
      </c>
      <c r="B1" s="6" t="s">
        <v>62</v>
      </c>
      <c r="C1" s="5" t="s">
        <v>63</v>
      </c>
      <c r="D1" s="7" t="s">
        <v>64</v>
      </c>
      <c r="E1" s="261" t="s">
        <v>38</v>
      </c>
      <c r="F1" s="261" t="s">
        <v>39</v>
      </c>
      <c r="G1" s="273" t="s">
        <v>40</v>
      </c>
      <c r="H1" s="273" t="s">
        <v>41</v>
      </c>
      <c r="I1" s="258" t="s">
        <v>304</v>
      </c>
    </row>
    <row r="2" spans="1:9">
      <c r="A2" s="8"/>
      <c r="B2" s="9"/>
      <c r="C2" s="10"/>
      <c r="D2" s="11"/>
      <c r="E2" s="12"/>
      <c r="F2" s="12"/>
      <c r="G2" s="12"/>
      <c r="H2" s="12"/>
      <c r="I2" s="12"/>
    </row>
    <row r="3" spans="1:9" ht="13.15" customHeight="1">
      <c r="A3" s="13" t="s">
        <v>816</v>
      </c>
      <c r="B3" s="14" t="s">
        <v>817</v>
      </c>
      <c r="C3" s="15"/>
      <c r="D3" s="16"/>
      <c r="E3" s="17"/>
      <c r="F3" s="17"/>
      <c r="G3" s="17" t="s">
        <v>298</v>
      </c>
      <c r="H3" s="17"/>
      <c r="I3" s="17"/>
    </row>
    <row r="4" spans="1:9" ht="42.75">
      <c r="A4" s="18" t="s">
        <v>298</v>
      </c>
      <c r="B4" s="19" t="s">
        <v>819</v>
      </c>
      <c r="C4" s="15"/>
      <c r="D4" s="16"/>
      <c r="E4" s="17"/>
      <c r="F4" s="17"/>
      <c r="G4" s="17" t="s">
        <v>298</v>
      </c>
      <c r="H4" s="17"/>
      <c r="I4" s="17"/>
    </row>
    <row r="5" spans="1:9" ht="14.25">
      <c r="A5" s="18"/>
      <c r="B5" s="211"/>
      <c r="C5" s="20"/>
      <c r="D5" s="16"/>
      <c r="E5" s="17"/>
      <c r="F5" s="17"/>
      <c r="G5" s="17"/>
      <c r="H5" s="17"/>
      <c r="I5" s="17"/>
    </row>
    <row r="6" spans="1:9" ht="14.25">
      <c r="A6" s="216"/>
      <c r="B6" s="215"/>
      <c r="C6" s="20"/>
      <c r="D6" s="16"/>
      <c r="E6" s="17"/>
      <c r="F6" s="17"/>
      <c r="G6" s="17"/>
      <c r="H6" s="17"/>
      <c r="I6" s="17"/>
    </row>
    <row r="7" spans="1:9" ht="14.25">
      <c r="A7" s="22"/>
      <c r="B7" s="23"/>
      <c r="C7" s="21"/>
      <c r="D7" s="24"/>
      <c r="E7" s="25"/>
      <c r="F7" s="25"/>
      <c r="G7" s="17"/>
      <c r="H7" s="17"/>
      <c r="I7" s="17"/>
    </row>
    <row r="8" spans="1:9" ht="14.25">
      <c r="A8" s="216"/>
      <c r="B8" s="217"/>
      <c r="C8" s="20"/>
      <c r="D8" s="16"/>
      <c r="E8" s="17"/>
      <c r="F8" s="17"/>
      <c r="G8" s="17"/>
      <c r="H8" s="17"/>
      <c r="I8" s="17"/>
    </row>
    <row r="9" spans="1:9">
      <c r="A9" s="21"/>
      <c r="B9" s="23"/>
      <c r="C9" s="21"/>
      <c r="D9" s="26"/>
      <c r="E9" s="25"/>
      <c r="F9" s="25"/>
      <c r="G9" s="25"/>
      <c r="H9" s="25"/>
      <c r="I9" s="25"/>
    </row>
    <row r="10" spans="1:9" ht="14.25">
      <c r="A10" s="216"/>
      <c r="B10" s="217"/>
      <c r="C10" s="20"/>
      <c r="D10" s="16"/>
      <c r="E10" s="17"/>
      <c r="F10" s="17"/>
      <c r="G10" s="17"/>
      <c r="H10" s="17"/>
      <c r="I10" s="17"/>
    </row>
    <row r="11" spans="1:9">
      <c r="A11" s="21"/>
      <c r="B11" s="23"/>
      <c r="C11" s="21"/>
      <c r="D11" s="26"/>
      <c r="E11" s="25"/>
      <c r="F11" s="25"/>
      <c r="G11" s="25"/>
      <c r="H11" s="25"/>
      <c r="I11" s="25"/>
    </row>
    <row r="12" spans="1:9" ht="14.25">
      <c r="A12" s="216"/>
      <c r="B12" s="217"/>
      <c r="C12" s="20"/>
      <c r="D12" s="16"/>
      <c r="E12" s="17"/>
      <c r="F12" s="17"/>
      <c r="G12" s="17"/>
      <c r="H12" s="17"/>
      <c r="I12" s="17"/>
    </row>
    <row r="13" spans="1:9">
      <c r="A13" s="21"/>
      <c r="B13" s="23"/>
      <c r="C13" s="21"/>
      <c r="D13" s="26"/>
      <c r="E13" s="25"/>
      <c r="F13" s="25"/>
      <c r="G13" s="25"/>
      <c r="H13" s="25"/>
      <c r="I13" s="25"/>
    </row>
    <row r="14" spans="1:9" ht="14.25">
      <c r="A14" s="216"/>
      <c r="B14" s="217"/>
      <c r="C14" s="20"/>
      <c r="D14" s="16"/>
      <c r="E14" s="17"/>
      <c r="F14" s="17"/>
      <c r="G14" s="17"/>
      <c r="H14" s="17"/>
      <c r="I14" s="17"/>
    </row>
    <row r="15" spans="1:9" ht="14.25">
      <c r="A15" s="216"/>
      <c r="B15" s="322"/>
      <c r="C15" s="20"/>
      <c r="D15" s="16"/>
      <c r="E15" s="17"/>
      <c r="F15" s="17"/>
      <c r="G15" s="17"/>
      <c r="H15" s="17"/>
      <c r="I15" s="17"/>
    </row>
    <row r="16" spans="1:9">
      <c r="A16" s="21"/>
      <c r="B16" s="23"/>
      <c r="C16" s="21"/>
      <c r="D16" s="26"/>
      <c r="E16" s="25"/>
      <c r="F16" s="25"/>
      <c r="G16" s="25"/>
      <c r="H16" s="25"/>
      <c r="I16" s="25"/>
    </row>
    <row r="17" spans="1:9">
      <c r="A17" s="21"/>
      <c r="B17" s="23"/>
      <c r="C17" s="21"/>
      <c r="D17" s="26"/>
      <c r="E17" s="25"/>
      <c r="F17" s="25"/>
      <c r="G17" s="25"/>
      <c r="H17" s="25"/>
      <c r="I17" s="25"/>
    </row>
    <row r="18" spans="1:9">
      <c r="A18" s="21"/>
      <c r="B18" s="23"/>
      <c r="C18" s="21"/>
      <c r="D18" s="26"/>
      <c r="E18" s="25"/>
      <c r="F18" s="25"/>
      <c r="G18" s="25"/>
      <c r="H18" s="25"/>
      <c r="I18" s="25"/>
    </row>
    <row r="19" spans="1:9">
      <c r="A19" s="21"/>
      <c r="B19" s="23"/>
      <c r="C19" s="21"/>
      <c r="D19" s="26"/>
      <c r="E19" s="25"/>
      <c r="F19" s="25"/>
      <c r="G19" s="25"/>
      <c r="H19" s="25"/>
      <c r="I19" s="25"/>
    </row>
    <row r="20" spans="1:9">
      <c r="A20" s="21"/>
      <c r="B20" s="23"/>
      <c r="C20" s="21"/>
      <c r="D20" s="26"/>
      <c r="E20" s="25"/>
      <c r="F20" s="25"/>
      <c r="G20" s="25"/>
      <c r="H20" s="25"/>
      <c r="I20" s="25"/>
    </row>
    <row r="21" spans="1:9">
      <c r="A21" s="21"/>
      <c r="B21" s="23"/>
      <c r="C21" s="21"/>
      <c r="D21" s="26"/>
      <c r="E21" s="25"/>
      <c r="F21" s="25"/>
      <c r="G21" s="25"/>
      <c r="H21" s="25"/>
      <c r="I21" s="25"/>
    </row>
    <row r="22" spans="1:9">
      <c r="A22" s="21"/>
      <c r="B22" s="23"/>
      <c r="C22" s="21"/>
      <c r="D22" s="26"/>
      <c r="E22" s="25"/>
      <c r="F22" s="25"/>
      <c r="G22" s="25"/>
      <c r="H22" s="25"/>
      <c r="I22" s="25"/>
    </row>
    <row r="23" spans="1:9">
      <c r="A23" s="21"/>
      <c r="B23" s="23"/>
      <c r="C23" s="21"/>
      <c r="D23" s="26"/>
      <c r="E23" s="25"/>
      <c r="F23" s="25"/>
      <c r="G23" s="25"/>
      <c r="H23" s="25"/>
      <c r="I23" s="25"/>
    </row>
    <row r="24" spans="1:9" ht="10.9" customHeight="1">
      <c r="A24" s="21"/>
      <c r="B24" s="23"/>
      <c r="C24" s="21"/>
      <c r="D24" s="26"/>
      <c r="E24" s="25"/>
      <c r="F24" s="25"/>
      <c r="G24" s="25"/>
      <c r="H24" s="25"/>
      <c r="I24" s="25"/>
    </row>
    <row r="25" spans="1:9" ht="10.9" customHeight="1">
      <c r="A25" s="21"/>
      <c r="B25" s="23"/>
      <c r="C25" s="21"/>
      <c r="D25" s="26"/>
      <c r="E25" s="25"/>
      <c r="F25" s="25"/>
      <c r="G25" s="25"/>
      <c r="H25" s="25"/>
      <c r="I25" s="25"/>
    </row>
    <row r="26" spans="1:9" ht="10.9" customHeight="1">
      <c r="A26" s="21"/>
      <c r="B26" s="23"/>
      <c r="C26" s="21"/>
      <c r="D26" s="26"/>
      <c r="E26" s="25"/>
      <c r="F26" s="25"/>
      <c r="G26" s="25"/>
      <c r="H26" s="25"/>
      <c r="I26" s="25"/>
    </row>
    <row r="27" spans="1:9" ht="10.9" customHeight="1">
      <c r="A27" s="21"/>
      <c r="B27" s="23"/>
      <c r="C27" s="21"/>
      <c r="D27" s="26"/>
      <c r="E27" s="25"/>
      <c r="F27" s="25"/>
      <c r="G27" s="25"/>
      <c r="H27" s="25"/>
      <c r="I27" s="25"/>
    </row>
    <row r="28" spans="1:9" ht="10.9" customHeight="1">
      <c r="A28" s="21"/>
      <c r="B28" s="23"/>
      <c r="C28" s="21"/>
      <c r="D28" s="26"/>
      <c r="E28" s="25"/>
      <c r="F28" s="25"/>
      <c r="G28" s="25"/>
      <c r="H28" s="25"/>
      <c r="I28" s="25"/>
    </row>
    <row r="29" spans="1:9">
      <c r="A29" s="21"/>
      <c r="B29" s="23"/>
      <c r="C29" s="21"/>
      <c r="D29" s="26"/>
      <c r="E29" s="25"/>
      <c r="F29" s="25"/>
      <c r="G29" s="25"/>
      <c r="H29" s="25"/>
      <c r="I29" s="25"/>
    </row>
    <row r="30" spans="1:9">
      <c r="A30" s="21"/>
      <c r="B30" s="23"/>
      <c r="C30" s="21"/>
      <c r="D30" s="26"/>
      <c r="E30" s="25"/>
      <c r="F30" s="25"/>
      <c r="G30" s="25"/>
      <c r="H30" s="25"/>
      <c r="I30" s="25"/>
    </row>
    <row r="31" spans="1:9">
      <c r="A31" s="21"/>
      <c r="B31" s="23"/>
      <c r="C31" s="21"/>
      <c r="D31" s="26"/>
      <c r="E31" s="25"/>
      <c r="F31" s="25"/>
      <c r="G31" s="25"/>
      <c r="H31" s="25"/>
      <c r="I31" s="25"/>
    </row>
    <row r="32" spans="1:9">
      <c r="A32" s="21"/>
      <c r="B32" s="23"/>
      <c r="C32" s="21"/>
      <c r="D32" s="26"/>
      <c r="E32" s="25"/>
      <c r="F32" s="25"/>
      <c r="G32" s="25"/>
      <c r="H32" s="25"/>
      <c r="I32" s="25"/>
    </row>
    <row r="33" spans="1:9">
      <c r="A33" s="21"/>
      <c r="B33" s="23"/>
      <c r="C33" s="21"/>
      <c r="D33" s="26"/>
      <c r="E33" s="25"/>
      <c r="F33" s="25"/>
      <c r="G33" s="25"/>
      <c r="H33" s="25"/>
      <c r="I33" s="25"/>
    </row>
    <row r="34" spans="1:9">
      <c r="A34" s="21"/>
      <c r="B34" s="23"/>
      <c r="C34" s="21"/>
      <c r="D34" s="26"/>
      <c r="E34" s="25"/>
      <c r="F34" s="25"/>
      <c r="G34" s="25"/>
      <c r="H34" s="25"/>
      <c r="I34" s="25"/>
    </row>
    <row r="35" spans="1:9">
      <c r="A35" s="21"/>
      <c r="B35" s="23"/>
      <c r="C35" s="21"/>
      <c r="D35" s="26"/>
      <c r="E35" s="25"/>
      <c r="F35" s="25"/>
      <c r="G35" s="25"/>
      <c r="H35" s="25"/>
      <c r="I35" s="25"/>
    </row>
    <row r="36" spans="1:9">
      <c r="A36" s="21"/>
      <c r="B36" s="23"/>
      <c r="C36" s="21"/>
      <c r="D36" s="26"/>
      <c r="E36" s="25"/>
      <c r="F36" s="25"/>
      <c r="G36" s="25"/>
      <c r="H36" s="25"/>
      <c r="I36" s="25"/>
    </row>
    <row r="37" spans="1:9">
      <c r="A37" s="21"/>
      <c r="B37" s="23"/>
      <c r="C37" s="21"/>
      <c r="D37" s="26"/>
      <c r="E37" s="25"/>
      <c r="F37" s="25"/>
      <c r="G37" s="25"/>
      <c r="H37" s="25"/>
    </row>
    <row r="38" spans="1:9">
      <c r="A38" s="21"/>
      <c r="B38" s="23"/>
      <c r="C38" s="21"/>
      <c r="D38" s="26"/>
      <c r="E38" s="25"/>
      <c r="F38" s="25"/>
      <c r="G38" s="25"/>
      <c r="H38" s="25"/>
    </row>
    <row r="39" spans="1:9">
      <c r="A39" s="21"/>
      <c r="B39" s="23"/>
      <c r="C39" s="21"/>
      <c r="D39" s="26"/>
      <c r="E39" s="25"/>
      <c r="F39" s="25"/>
      <c r="G39" s="25"/>
      <c r="H39" s="25"/>
    </row>
    <row r="40" spans="1:9">
      <c r="A40" s="21"/>
      <c r="B40" s="23"/>
      <c r="C40" s="21"/>
      <c r="D40" s="26"/>
      <c r="E40" s="25"/>
      <c r="F40" s="25"/>
      <c r="G40" s="25"/>
      <c r="H40" s="25"/>
    </row>
    <row r="41" spans="1:9">
      <c r="A41" s="21"/>
      <c r="B41" s="23"/>
      <c r="C41" s="21"/>
      <c r="D41" s="26"/>
      <c r="E41" s="25"/>
      <c r="F41" s="25"/>
      <c r="G41" s="25"/>
      <c r="H41" s="25"/>
    </row>
    <row r="42" spans="1:9">
      <c r="A42" s="21"/>
      <c r="B42" s="27"/>
      <c r="C42" s="21"/>
      <c r="D42" s="26"/>
      <c r="E42" s="25"/>
      <c r="F42" s="25"/>
      <c r="G42" s="25"/>
      <c r="H42" s="25"/>
    </row>
    <row r="43" spans="1:9" ht="26.25" thickBot="1">
      <c r="A43" s="21"/>
      <c r="B43" s="27" t="s">
        <v>818</v>
      </c>
      <c r="C43" s="21"/>
      <c r="D43" s="26"/>
      <c r="E43" s="25"/>
      <c r="F43" s="25"/>
      <c r="G43" s="144"/>
      <c r="H43" s="144"/>
      <c r="I43" s="144"/>
    </row>
    <row r="44" spans="1:9" ht="13.5" thickTop="1">
      <c r="A44" s="28"/>
      <c r="B44" s="29"/>
      <c r="C44" s="28"/>
      <c r="D44" s="30"/>
      <c r="E44" s="31"/>
      <c r="F44" s="31"/>
      <c r="G44" s="31"/>
      <c r="H44" s="31"/>
    </row>
  </sheetData>
  <pageMargins left="0.74803149606299202" right="0.74803149606299202" top="0.74803149606299202" bottom="0.74803149606299202" header="0.31496062992126" footer="0.31496062992126"/>
  <pageSetup paperSize="9" scale="67"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M150"/>
  <sheetViews>
    <sheetView view="pageBreakPreview" topLeftCell="A19" zoomScaleNormal="100" workbookViewId="0">
      <selection activeCell="J15" sqref="J15:N32"/>
    </sheetView>
  </sheetViews>
  <sheetFormatPr defaultColWidth="9.140625" defaultRowHeight="12.75"/>
  <cols>
    <col min="1" max="1" width="5.7109375" style="99" customWidth="1"/>
    <col min="2" max="2" width="43.140625" style="100" customWidth="1"/>
    <col min="3" max="3" width="4.5703125" style="101" customWidth="1"/>
    <col min="4" max="4" width="9.140625" style="129"/>
    <col min="5" max="5" width="9.7109375" style="156" customWidth="1"/>
    <col min="6" max="6" width="11.140625" style="156" bestFit="1" customWidth="1"/>
    <col min="7" max="8" width="15" style="129" customWidth="1"/>
    <col min="9" max="9" width="13.28515625" style="129" bestFit="1" customWidth="1"/>
    <col min="10" max="10" width="9.140625" style="99"/>
    <col min="11" max="11" width="11.140625" style="99" bestFit="1" customWidth="1"/>
    <col min="12" max="12" width="9.140625" style="99"/>
    <col min="13" max="13" width="11.140625" style="99" bestFit="1" customWidth="1"/>
    <col min="14" max="16384" width="9.140625" style="99"/>
  </cols>
  <sheetData>
    <row r="1" spans="1:9" s="170" customFormat="1" ht="42.75">
      <c r="A1" s="171" t="s">
        <v>35</v>
      </c>
      <c r="B1" s="171" t="s">
        <v>2</v>
      </c>
      <c r="C1" s="171" t="s">
        <v>36</v>
      </c>
      <c r="D1" s="172" t="s">
        <v>37</v>
      </c>
      <c r="E1" s="254" t="s">
        <v>38</v>
      </c>
      <c r="F1" s="254" t="s">
        <v>39</v>
      </c>
      <c r="G1" s="254" t="s">
        <v>40</v>
      </c>
      <c r="H1" s="254" t="s">
        <v>41</v>
      </c>
      <c r="I1" s="254" t="s">
        <v>302</v>
      </c>
    </row>
    <row r="2" spans="1:9">
      <c r="A2" s="173"/>
      <c r="B2" s="174"/>
      <c r="C2" s="173"/>
      <c r="D2" s="175"/>
      <c r="E2" s="175"/>
      <c r="F2" s="175"/>
      <c r="G2" s="175"/>
      <c r="H2" s="175"/>
      <c r="I2" s="175"/>
    </row>
    <row r="3" spans="1:9">
      <c r="A3" s="157" t="s">
        <v>5</v>
      </c>
      <c r="B3" s="176" t="s">
        <v>6</v>
      </c>
      <c r="C3" s="177"/>
      <c r="D3" s="55"/>
      <c r="E3" s="56"/>
      <c r="F3" s="56"/>
      <c r="G3" s="55"/>
      <c r="H3" s="55"/>
      <c r="I3" s="55"/>
    </row>
    <row r="4" spans="1:9" ht="12.75" customHeight="1">
      <c r="A4" s="41"/>
      <c r="B4" s="168"/>
      <c r="C4" s="177"/>
      <c r="D4" s="55"/>
      <c r="E4" s="56"/>
      <c r="F4" s="56"/>
      <c r="G4" s="55"/>
      <c r="H4" s="55"/>
      <c r="I4" s="55"/>
    </row>
    <row r="5" spans="1:9" ht="12.75" customHeight="1">
      <c r="A5" s="41">
        <v>1</v>
      </c>
      <c r="B5" s="100" t="s">
        <v>42</v>
      </c>
      <c r="C5" s="178"/>
      <c r="D5" s="55"/>
      <c r="E5" s="56"/>
      <c r="F5" s="56"/>
      <c r="G5" s="55"/>
      <c r="H5" s="55"/>
      <c r="I5" s="55"/>
    </row>
    <row r="6" spans="1:9" ht="12.75" customHeight="1">
      <c r="A6" s="41"/>
      <c r="C6" s="178"/>
      <c r="D6" s="55"/>
      <c r="E6" s="56"/>
      <c r="F6" s="56"/>
      <c r="G6" s="55"/>
      <c r="H6" s="55"/>
      <c r="I6" s="55"/>
    </row>
    <row r="7" spans="1:9" ht="12.75" customHeight="1">
      <c r="A7" s="41"/>
      <c r="B7" s="275" t="s">
        <v>43</v>
      </c>
      <c r="C7" s="178"/>
      <c r="D7" s="55"/>
      <c r="E7" s="56"/>
      <c r="F7" s="56"/>
      <c r="G7" s="55"/>
      <c r="H7" s="55"/>
      <c r="I7" s="55"/>
    </row>
    <row r="8" spans="1:9" ht="12.75" customHeight="1">
      <c r="A8" s="41"/>
      <c r="B8" s="276"/>
      <c r="C8" s="178"/>
      <c r="D8" s="55"/>
      <c r="E8" s="56"/>
      <c r="F8" s="56"/>
      <c r="G8" s="55"/>
      <c r="H8" s="55"/>
      <c r="I8" s="55"/>
    </row>
    <row r="9" spans="1:9" ht="12.75" customHeight="1">
      <c r="A9" s="41"/>
      <c r="B9" s="277" t="s">
        <v>44</v>
      </c>
      <c r="C9" s="178"/>
      <c r="D9" s="55"/>
      <c r="E9" s="56"/>
      <c r="F9" s="56"/>
      <c r="G9" s="55"/>
      <c r="H9" s="55"/>
      <c r="I9" s="55"/>
    </row>
    <row r="10" spans="1:9" ht="12.75" customHeight="1">
      <c r="A10" s="41"/>
      <c r="B10" s="277" t="s">
        <v>45</v>
      </c>
      <c r="C10" s="178"/>
      <c r="D10" s="55"/>
      <c r="E10" s="56"/>
      <c r="F10" s="56"/>
      <c r="G10" s="55"/>
      <c r="H10" s="55"/>
      <c r="I10" s="55"/>
    </row>
    <row r="11" spans="1:9" ht="12.75" customHeight="1">
      <c r="A11" s="41"/>
      <c r="B11" s="277" t="s">
        <v>46</v>
      </c>
      <c r="C11" s="178"/>
      <c r="D11" s="55"/>
      <c r="E11" s="56"/>
      <c r="F11" s="56"/>
      <c r="G11" s="55"/>
      <c r="H11" s="55"/>
      <c r="I11" s="55"/>
    </row>
    <row r="12" spans="1:9" ht="12.75" customHeight="1">
      <c r="A12" s="41"/>
      <c r="B12" s="277" t="s">
        <v>47</v>
      </c>
      <c r="C12" s="178"/>
      <c r="D12" s="55"/>
      <c r="E12" s="56"/>
      <c r="F12" s="56"/>
      <c r="G12" s="55"/>
      <c r="H12" s="55"/>
      <c r="I12" s="55"/>
    </row>
    <row r="13" spans="1:9" ht="12.75" customHeight="1">
      <c r="A13" s="41"/>
      <c r="B13" s="277" t="s">
        <v>48</v>
      </c>
      <c r="C13" s="178"/>
      <c r="D13" s="55"/>
      <c r="E13" s="56"/>
      <c r="F13" s="56"/>
      <c r="G13" s="55"/>
      <c r="H13" s="55"/>
      <c r="I13" s="55"/>
    </row>
    <row r="14" spans="1:9" ht="12.75" customHeight="1">
      <c r="A14" s="41"/>
      <c r="B14" s="277" t="s">
        <v>49</v>
      </c>
      <c r="C14" s="178"/>
      <c r="D14" s="55"/>
      <c r="E14" s="56"/>
      <c r="F14" s="56"/>
      <c r="G14" s="55"/>
      <c r="H14" s="55"/>
      <c r="I14" s="55"/>
    </row>
    <row r="15" spans="1:9" ht="12.75" customHeight="1">
      <c r="A15" s="41"/>
      <c r="B15" s="277" t="s">
        <v>50</v>
      </c>
      <c r="C15" s="178"/>
      <c r="D15" s="55"/>
      <c r="E15" s="56"/>
      <c r="F15" s="56"/>
      <c r="G15" s="55"/>
      <c r="H15" s="55"/>
      <c r="I15" s="55"/>
    </row>
    <row r="16" spans="1:9" ht="12.75" customHeight="1">
      <c r="A16" s="41"/>
      <c r="B16" s="277" t="s">
        <v>51</v>
      </c>
      <c r="C16" s="178"/>
      <c r="D16" s="55"/>
      <c r="E16" s="56"/>
      <c r="F16" s="56"/>
      <c r="G16" s="55"/>
      <c r="H16" s="55"/>
      <c r="I16" s="55"/>
    </row>
    <row r="17" spans="1:13" ht="12.75" customHeight="1">
      <c r="A17" s="41"/>
      <c r="B17" s="277" t="s">
        <v>52</v>
      </c>
      <c r="C17" s="178"/>
      <c r="D17" s="55"/>
      <c r="E17" s="56"/>
      <c r="F17" s="56"/>
      <c r="G17" s="55"/>
      <c r="H17" s="55"/>
      <c r="I17" s="55"/>
    </row>
    <row r="18" spans="1:13" ht="12.75" customHeight="1">
      <c r="A18" s="41"/>
      <c r="B18" s="277" t="s">
        <v>53</v>
      </c>
      <c r="C18" s="178"/>
      <c r="D18" s="55"/>
      <c r="E18" s="56"/>
      <c r="F18" s="56"/>
      <c r="G18" s="55"/>
      <c r="H18" s="55"/>
      <c r="I18" s="55"/>
    </row>
    <row r="19" spans="1:13" ht="12.75" customHeight="1">
      <c r="A19" s="41"/>
      <c r="B19" s="162"/>
      <c r="C19" s="178"/>
      <c r="D19" s="55"/>
      <c r="E19" s="56"/>
      <c r="F19" s="56"/>
      <c r="G19" s="55"/>
      <c r="H19" s="55"/>
      <c r="I19" s="55"/>
    </row>
    <row r="20" spans="1:13" ht="12.75" customHeight="1">
      <c r="A20" s="41">
        <v>2</v>
      </c>
      <c r="B20" s="162" t="s">
        <v>54</v>
      </c>
      <c r="C20" s="178" t="s">
        <v>55</v>
      </c>
      <c r="D20" s="179">
        <v>1</v>
      </c>
      <c r="E20" s="56"/>
      <c r="F20" s="56"/>
      <c r="G20" s="55"/>
      <c r="H20" s="55"/>
      <c r="I20" s="55"/>
    </row>
    <row r="21" spans="1:13" ht="13.15" customHeight="1">
      <c r="A21" s="41"/>
      <c r="B21" s="162"/>
      <c r="C21" s="178"/>
      <c r="D21" s="55"/>
      <c r="E21" s="56"/>
      <c r="F21" s="56"/>
      <c r="G21" s="55"/>
      <c r="H21" s="55"/>
      <c r="I21" s="55"/>
    </row>
    <row r="22" spans="1:13" ht="45" customHeight="1">
      <c r="A22" s="41">
        <v>3</v>
      </c>
      <c r="B22" s="168" t="s">
        <v>56</v>
      </c>
      <c r="C22" s="178" t="s">
        <v>55</v>
      </c>
      <c r="D22" s="179">
        <v>1</v>
      </c>
      <c r="E22" s="56"/>
      <c r="F22" s="56"/>
      <c r="G22" s="55"/>
      <c r="H22" s="55"/>
      <c r="I22" s="55"/>
      <c r="M22" s="255"/>
    </row>
    <row r="23" spans="1:13" ht="13.15" customHeight="1">
      <c r="A23" s="41"/>
      <c r="B23" s="168"/>
      <c r="C23" s="178"/>
      <c r="D23" s="179"/>
      <c r="E23" s="56"/>
      <c r="F23" s="56"/>
      <c r="G23" s="55"/>
      <c r="H23" s="55"/>
      <c r="I23" s="55"/>
    </row>
    <row r="24" spans="1:13" ht="13.15" customHeight="1">
      <c r="A24" s="41">
        <v>4</v>
      </c>
      <c r="B24" s="100" t="s">
        <v>57</v>
      </c>
      <c r="C24" s="178" t="s">
        <v>55</v>
      </c>
      <c r="D24" s="179">
        <v>1</v>
      </c>
      <c r="E24" s="56"/>
      <c r="F24" s="56"/>
      <c r="G24" s="55"/>
      <c r="H24" s="55"/>
      <c r="I24" s="55"/>
    </row>
    <row r="25" spans="1:13" ht="13.15" customHeight="1">
      <c r="A25" s="41"/>
      <c r="C25" s="178"/>
      <c r="D25" s="179"/>
      <c r="E25" s="56"/>
      <c r="F25" s="56"/>
      <c r="G25" s="55"/>
      <c r="H25" s="55"/>
      <c r="I25" s="55"/>
      <c r="K25" s="255"/>
    </row>
    <row r="26" spans="1:13" ht="13.15" customHeight="1">
      <c r="A26" s="41">
        <v>5</v>
      </c>
      <c r="B26" s="168" t="s">
        <v>58</v>
      </c>
      <c r="C26" s="178" t="s">
        <v>55</v>
      </c>
      <c r="D26" s="179">
        <v>1</v>
      </c>
      <c r="E26" s="56"/>
      <c r="F26" s="56"/>
      <c r="G26" s="55"/>
      <c r="H26" s="55"/>
      <c r="I26" s="55"/>
      <c r="K26" s="257"/>
    </row>
    <row r="27" spans="1:13" ht="13.15" customHeight="1">
      <c r="A27" s="41"/>
      <c r="B27" s="168"/>
      <c r="C27" s="178"/>
      <c r="D27" s="179"/>
      <c r="E27" s="56"/>
      <c r="F27" s="56"/>
      <c r="G27" s="55"/>
      <c r="H27" s="55"/>
      <c r="I27" s="55"/>
      <c r="K27" s="257"/>
    </row>
    <row r="28" spans="1:13" ht="13.15" customHeight="1">
      <c r="A28" s="41">
        <v>6</v>
      </c>
      <c r="B28" s="168" t="s">
        <v>59</v>
      </c>
      <c r="C28" s="178" t="s">
        <v>55</v>
      </c>
      <c r="D28" s="179">
        <v>1</v>
      </c>
      <c r="E28" s="56"/>
      <c r="F28" s="56"/>
      <c r="G28" s="55"/>
      <c r="H28" s="55"/>
      <c r="I28" s="55"/>
    </row>
    <row r="29" spans="1:13" ht="13.15" customHeight="1">
      <c r="A29" s="41"/>
      <c r="B29" s="168"/>
      <c r="C29" s="178"/>
      <c r="D29" s="179"/>
      <c r="E29" s="56"/>
      <c r="F29" s="56"/>
      <c r="G29" s="55"/>
      <c r="H29" s="55"/>
      <c r="I29" s="55"/>
    </row>
    <row r="30" spans="1:13" ht="13.15" customHeight="1">
      <c r="A30" s="41">
        <v>7</v>
      </c>
      <c r="B30" s="168" t="s">
        <v>301</v>
      </c>
      <c r="C30" s="178" t="s">
        <v>55</v>
      </c>
      <c r="D30" s="179">
        <v>1</v>
      </c>
      <c r="E30" s="56"/>
      <c r="F30" s="56"/>
      <c r="G30" s="55"/>
      <c r="H30" s="55"/>
      <c r="I30" s="55"/>
    </row>
    <row r="31" spans="1:13" ht="13.15" customHeight="1">
      <c r="A31" s="41"/>
      <c r="B31" s="168"/>
      <c r="C31" s="178"/>
      <c r="D31" s="179"/>
      <c r="E31" s="56"/>
      <c r="F31" s="56"/>
      <c r="G31" s="55"/>
      <c r="H31" s="55"/>
      <c r="I31" s="55"/>
    </row>
    <row r="32" spans="1:13" ht="13.15" customHeight="1">
      <c r="A32" s="41">
        <v>8</v>
      </c>
      <c r="B32" s="168" t="s">
        <v>303</v>
      </c>
      <c r="C32" s="178" t="s">
        <v>55</v>
      </c>
      <c r="D32" s="179">
        <v>1</v>
      </c>
      <c r="E32" s="56"/>
      <c r="F32" s="56"/>
      <c r="G32" s="55"/>
      <c r="H32" s="55"/>
      <c r="I32" s="55"/>
    </row>
    <row r="33" spans="1:9" ht="13.15" customHeight="1">
      <c r="A33" s="41"/>
      <c r="B33" s="168"/>
      <c r="C33" s="178"/>
      <c r="D33" s="179"/>
      <c r="E33" s="56"/>
      <c r="F33" s="56"/>
      <c r="G33" s="55"/>
      <c r="H33" s="55"/>
      <c r="I33" s="55"/>
    </row>
    <row r="34" spans="1:9" ht="13.15" customHeight="1">
      <c r="A34" s="41"/>
      <c r="B34" s="168"/>
      <c r="C34" s="178"/>
      <c r="D34" s="179"/>
      <c r="E34" s="56"/>
      <c r="F34" s="56"/>
      <c r="G34" s="55"/>
      <c r="H34" s="55"/>
      <c r="I34" s="55"/>
    </row>
    <row r="35" spans="1:9" ht="13.15" customHeight="1">
      <c r="A35" s="41"/>
      <c r="B35" s="168"/>
      <c r="C35" s="178"/>
      <c r="D35" s="179"/>
      <c r="E35" s="56"/>
      <c r="F35" s="56"/>
      <c r="G35" s="55"/>
      <c r="H35" s="55"/>
      <c r="I35" s="55"/>
    </row>
    <row r="36" spans="1:9" ht="13.15" customHeight="1">
      <c r="A36" s="41"/>
      <c r="B36" s="168"/>
      <c r="C36" s="178"/>
      <c r="D36" s="179"/>
      <c r="E36" s="56"/>
      <c r="F36" s="56"/>
      <c r="G36" s="55"/>
      <c r="H36" s="55"/>
      <c r="I36" s="55"/>
    </row>
    <row r="37" spans="1:9" ht="13.15" customHeight="1">
      <c r="A37" s="41"/>
      <c r="B37" s="168"/>
      <c r="C37" s="178"/>
      <c r="D37" s="179"/>
      <c r="E37" s="56"/>
      <c r="F37" s="56"/>
      <c r="G37" s="55"/>
      <c r="H37" s="55"/>
      <c r="I37" s="55"/>
    </row>
    <row r="38" spans="1:9" ht="13.15" customHeight="1">
      <c r="A38" s="41"/>
      <c r="B38" s="168"/>
      <c r="C38" s="178"/>
      <c r="D38" s="179"/>
      <c r="E38" s="56"/>
      <c r="F38" s="56"/>
      <c r="G38" s="55"/>
      <c r="H38" s="55"/>
      <c r="I38" s="55"/>
    </row>
    <row r="39" spans="1:9" ht="13.15" customHeight="1">
      <c r="A39" s="41"/>
      <c r="B39" s="168"/>
      <c r="C39" s="178"/>
      <c r="D39" s="179"/>
      <c r="E39" s="56"/>
      <c r="F39" s="56"/>
      <c r="G39" s="55"/>
      <c r="H39" s="55"/>
      <c r="I39" s="55"/>
    </row>
    <row r="40" spans="1:9" ht="13.15" customHeight="1">
      <c r="A40" s="41"/>
      <c r="B40" s="168"/>
      <c r="C40" s="178"/>
      <c r="D40" s="179"/>
      <c r="E40" s="56"/>
      <c r="F40" s="56"/>
      <c r="G40" s="55"/>
      <c r="H40" s="55"/>
      <c r="I40" s="55"/>
    </row>
    <row r="41" spans="1:9" ht="13.15" customHeight="1">
      <c r="A41" s="41"/>
      <c r="B41" s="168"/>
      <c r="C41" s="178"/>
      <c r="D41" s="179"/>
      <c r="E41" s="56"/>
      <c r="F41" s="56"/>
      <c r="G41" s="55"/>
      <c r="H41" s="55"/>
      <c r="I41" s="55"/>
    </row>
    <row r="42" spans="1:9" ht="13.15" customHeight="1">
      <c r="A42" s="41"/>
      <c r="B42" s="168"/>
      <c r="C42" s="178"/>
      <c r="D42" s="179"/>
      <c r="E42" s="56"/>
      <c r="F42" s="56"/>
      <c r="G42" s="55"/>
      <c r="H42" s="55"/>
      <c r="I42" s="55"/>
    </row>
    <row r="43" spans="1:9" ht="13.15" customHeight="1">
      <c r="A43" s="41"/>
      <c r="B43" s="168"/>
      <c r="C43" s="178"/>
      <c r="D43" s="179"/>
      <c r="E43" s="56"/>
      <c r="F43" s="56"/>
      <c r="G43" s="55"/>
      <c r="H43" s="55"/>
      <c r="I43" s="55"/>
    </row>
    <row r="44" spans="1:9" ht="13.15" customHeight="1">
      <c r="A44" s="41"/>
      <c r="B44" s="168"/>
      <c r="C44" s="178"/>
      <c r="D44" s="179"/>
      <c r="E44" s="56"/>
      <c r="F44" s="56"/>
      <c r="G44" s="55"/>
      <c r="H44" s="55"/>
      <c r="I44" s="55"/>
    </row>
    <row r="45" spans="1:9" ht="13.15" customHeight="1">
      <c r="A45" s="41"/>
      <c r="B45" s="168"/>
      <c r="C45" s="178"/>
      <c r="D45" s="179"/>
      <c r="E45" s="56"/>
      <c r="F45" s="56"/>
      <c r="G45" s="55"/>
      <c r="H45" s="55"/>
      <c r="I45" s="55"/>
    </row>
    <row r="46" spans="1:9" ht="13.15" customHeight="1">
      <c r="A46" s="41"/>
      <c r="B46" s="168"/>
      <c r="C46" s="178"/>
      <c r="D46" s="179"/>
      <c r="E46" s="56"/>
      <c r="F46" s="56"/>
      <c r="G46" s="55"/>
      <c r="H46" s="55"/>
      <c r="I46" s="55"/>
    </row>
    <row r="47" spans="1:9" ht="13.15" customHeight="1">
      <c r="A47" s="41"/>
      <c r="B47" s="168"/>
      <c r="C47" s="178"/>
      <c r="D47" s="179"/>
      <c r="E47" s="56"/>
      <c r="F47" s="56"/>
      <c r="G47" s="55"/>
      <c r="H47" s="55"/>
      <c r="I47" s="55"/>
    </row>
    <row r="48" spans="1:9" ht="13.15" customHeight="1">
      <c r="A48" s="41"/>
      <c r="B48" s="168"/>
      <c r="C48" s="178"/>
      <c r="D48" s="179"/>
      <c r="E48" s="56"/>
      <c r="F48" s="56"/>
      <c r="G48" s="55"/>
      <c r="H48" s="55"/>
      <c r="I48" s="55"/>
    </row>
    <row r="49" spans="1:9" ht="13.15" customHeight="1">
      <c r="A49" s="41"/>
      <c r="B49" s="168"/>
      <c r="C49" s="178"/>
      <c r="D49" s="179"/>
      <c r="E49" s="56"/>
      <c r="F49" s="56"/>
      <c r="G49" s="55"/>
      <c r="H49" s="55"/>
      <c r="I49" s="55"/>
    </row>
    <row r="50" spans="1:9" ht="13.15" customHeight="1">
      <c r="A50" s="41"/>
      <c r="B50" s="168"/>
      <c r="C50" s="178"/>
      <c r="D50" s="179"/>
      <c r="E50" s="56"/>
      <c r="F50" s="56"/>
      <c r="G50" s="55"/>
      <c r="H50" s="55"/>
      <c r="I50" s="55"/>
    </row>
    <row r="51" spans="1:9" ht="13.15" customHeight="1">
      <c r="A51" s="41"/>
      <c r="B51" s="168"/>
      <c r="C51" s="178"/>
      <c r="D51" s="179"/>
      <c r="E51" s="56"/>
      <c r="F51" s="56"/>
      <c r="G51" s="55"/>
      <c r="H51" s="55"/>
      <c r="I51" s="55"/>
    </row>
    <row r="52" spans="1:9">
      <c r="A52" s="41"/>
      <c r="B52" s="168"/>
      <c r="C52" s="178"/>
      <c r="D52" s="179"/>
      <c r="E52" s="56"/>
      <c r="F52" s="56"/>
      <c r="G52" s="55"/>
      <c r="H52" s="55"/>
      <c r="I52" s="55"/>
    </row>
    <row r="53" spans="1:9" hidden="1">
      <c r="A53" s="41"/>
      <c r="B53" s="168"/>
      <c r="C53" s="178"/>
      <c r="D53" s="179"/>
      <c r="E53" s="56"/>
      <c r="F53" s="56"/>
      <c r="G53" s="55"/>
      <c r="H53" s="55"/>
      <c r="I53" s="55"/>
    </row>
    <row r="54" spans="1:9" ht="0.75" hidden="1" customHeight="1">
      <c r="A54" s="41"/>
      <c r="B54" s="168"/>
      <c r="C54" s="178"/>
      <c r="D54" s="179"/>
      <c r="E54" s="56"/>
      <c r="F54" s="56"/>
      <c r="G54" s="55"/>
      <c r="H54" s="55"/>
      <c r="I54" s="55"/>
    </row>
    <row r="55" spans="1:9" hidden="1">
      <c r="A55" s="41"/>
      <c r="B55" s="168"/>
      <c r="C55" s="178"/>
      <c r="D55" s="179"/>
      <c r="E55" s="56"/>
      <c r="F55" s="56"/>
      <c r="G55" s="55"/>
      <c r="H55" s="55"/>
      <c r="I55" s="55"/>
    </row>
    <row r="56" spans="1:9" s="123" customFormat="1" ht="27" customHeight="1" thickBot="1">
      <c r="A56" s="161"/>
      <c r="B56" s="180" t="s">
        <v>60</v>
      </c>
      <c r="C56" s="181"/>
      <c r="D56" s="60"/>
      <c r="E56" s="61"/>
      <c r="F56" s="56"/>
      <c r="G56" s="144"/>
      <c r="H56" s="144"/>
      <c r="I56" s="144"/>
    </row>
    <row r="57" spans="1:9" ht="13.5" thickTop="1">
      <c r="C57" s="182"/>
      <c r="D57" s="140"/>
      <c r="E57" s="66"/>
      <c r="F57" s="66"/>
    </row>
    <row r="58" spans="1:9">
      <c r="C58" s="182"/>
      <c r="D58" s="140"/>
      <c r="E58" s="66"/>
      <c r="F58" s="66"/>
    </row>
    <row r="59" spans="1:9">
      <c r="C59" s="182"/>
      <c r="D59" s="140"/>
      <c r="E59" s="66"/>
      <c r="F59" s="66"/>
    </row>
    <row r="60" spans="1:9">
      <c r="C60" s="183"/>
      <c r="D60" s="140"/>
      <c r="E60" s="66"/>
      <c r="F60" s="66"/>
    </row>
    <row r="61" spans="1:9">
      <c r="C61" s="183"/>
      <c r="D61" s="140"/>
      <c r="E61" s="66"/>
      <c r="F61" s="66"/>
    </row>
    <row r="62" spans="1:9">
      <c r="C62" s="183"/>
      <c r="D62" s="140"/>
      <c r="E62" s="66"/>
      <c r="F62" s="66"/>
    </row>
    <row r="63" spans="1:9">
      <c r="C63" s="183"/>
      <c r="D63" s="140"/>
      <c r="E63" s="66"/>
      <c r="F63" s="66"/>
    </row>
    <row r="64" spans="1:9">
      <c r="C64" s="183"/>
      <c r="D64" s="140"/>
      <c r="E64" s="66"/>
      <c r="F64" s="66"/>
    </row>
    <row r="65" spans="3:6">
      <c r="C65" s="183"/>
      <c r="D65" s="140"/>
      <c r="E65" s="66"/>
      <c r="F65" s="66"/>
    </row>
    <row r="66" spans="3:6">
      <c r="C66" s="183"/>
      <c r="D66" s="140"/>
      <c r="E66" s="66"/>
      <c r="F66" s="66"/>
    </row>
    <row r="67" spans="3:6">
      <c r="C67" s="183"/>
      <c r="D67" s="140"/>
      <c r="E67" s="66"/>
      <c r="F67" s="66"/>
    </row>
    <row r="68" spans="3:6">
      <c r="C68" s="183"/>
      <c r="D68" s="140"/>
      <c r="E68" s="66"/>
      <c r="F68" s="66"/>
    </row>
    <row r="69" spans="3:6">
      <c r="C69" s="183"/>
      <c r="D69" s="140"/>
      <c r="E69" s="66"/>
      <c r="F69" s="66"/>
    </row>
    <row r="70" spans="3:6">
      <c r="C70" s="183"/>
      <c r="D70" s="140"/>
      <c r="E70" s="66"/>
      <c r="F70" s="66"/>
    </row>
    <row r="71" spans="3:6">
      <c r="C71" s="183"/>
      <c r="D71" s="140"/>
      <c r="E71" s="66"/>
      <c r="F71" s="66"/>
    </row>
    <row r="72" spans="3:6">
      <c r="C72" s="183"/>
      <c r="D72" s="140"/>
      <c r="E72" s="66"/>
      <c r="F72" s="66"/>
    </row>
    <row r="73" spans="3:6">
      <c r="C73" s="183"/>
      <c r="D73" s="140"/>
      <c r="E73" s="66"/>
      <c r="F73" s="66"/>
    </row>
    <row r="74" spans="3:6">
      <c r="C74" s="183"/>
      <c r="D74" s="140"/>
      <c r="E74" s="66"/>
      <c r="F74" s="66"/>
    </row>
    <row r="75" spans="3:6">
      <c r="C75" s="183"/>
      <c r="D75" s="140"/>
      <c r="E75" s="66"/>
      <c r="F75" s="66"/>
    </row>
    <row r="76" spans="3:6">
      <c r="C76" s="183"/>
      <c r="D76" s="140"/>
      <c r="E76" s="66"/>
      <c r="F76" s="66"/>
    </row>
    <row r="77" spans="3:6">
      <c r="C77" s="183"/>
      <c r="D77" s="140"/>
      <c r="E77" s="66"/>
      <c r="F77" s="66"/>
    </row>
    <row r="78" spans="3:6">
      <c r="C78" s="183"/>
      <c r="D78" s="140"/>
      <c r="E78" s="66"/>
      <c r="F78" s="66"/>
    </row>
    <row r="79" spans="3:6">
      <c r="C79" s="182"/>
      <c r="D79" s="140"/>
      <c r="E79" s="66"/>
      <c r="F79" s="66"/>
    </row>
    <row r="80" spans="3:6">
      <c r="C80" s="182"/>
      <c r="D80" s="140"/>
      <c r="E80" s="66"/>
      <c r="F80" s="66"/>
    </row>
    <row r="81" spans="3:6">
      <c r="C81" s="182"/>
      <c r="D81" s="140"/>
      <c r="E81" s="66"/>
      <c r="F81" s="66"/>
    </row>
    <row r="82" spans="3:6">
      <c r="C82" s="182"/>
      <c r="D82" s="140"/>
      <c r="E82" s="66"/>
      <c r="F82" s="66"/>
    </row>
    <row r="83" spans="3:6">
      <c r="C83" s="182"/>
      <c r="D83" s="184"/>
      <c r="E83" s="66"/>
      <c r="F83" s="66"/>
    </row>
    <row r="84" spans="3:6">
      <c r="C84" s="185"/>
      <c r="D84" s="184"/>
      <c r="E84" s="66"/>
      <c r="F84" s="66"/>
    </row>
    <row r="85" spans="3:6">
      <c r="C85" s="185"/>
      <c r="D85" s="184"/>
      <c r="E85" s="66"/>
      <c r="F85" s="66"/>
    </row>
    <row r="86" spans="3:6">
      <c r="C86" s="182"/>
      <c r="D86" s="140"/>
      <c r="E86" s="66"/>
      <c r="F86" s="66"/>
    </row>
    <row r="87" spans="3:6">
      <c r="C87" s="185"/>
      <c r="D87" s="184"/>
      <c r="E87" s="66"/>
      <c r="F87" s="66"/>
    </row>
    <row r="88" spans="3:6">
      <c r="C88" s="185"/>
      <c r="D88" s="140"/>
      <c r="E88" s="66"/>
      <c r="F88" s="66"/>
    </row>
    <row r="89" spans="3:6">
      <c r="C89" s="185"/>
      <c r="D89" s="184"/>
      <c r="E89" s="66"/>
      <c r="F89" s="66"/>
    </row>
    <row r="90" spans="3:6">
      <c r="C90" s="185"/>
      <c r="D90" s="184"/>
      <c r="E90" s="66"/>
      <c r="F90" s="66"/>
    </row>
    <row r="91" spans="3:6">
      <c r="C91" s="185"/>
      <c r="D91" s="184"/>
      <c r="E91" s="66"/>
      <c r="F91" s="66"/>
    </row>
    <row r="92" spans="3:6">
      <c r="C92" s="185"/>
      <c r="D92" s="184"/>
      <c r="E92" s="66"/>
      <c r="F92" s="66"/>
    </row>
    <row r="93" spans="3:6">
      <c r="C93" s="185"/>
      <c r="D93" s="184"/>
      <c r="E93" s="66"/>
      <c r="F93" s="66"/>
    </row>
    <row r="94" spans="3:6">
      <c r="C94" s="185"/>
      <c r="D94" s="184"/>
      <c r="E94" s="66"/>
      <c r="F94" s="66"/>
    </row>
    <row r="95" spans="3:6">
      <c r="C95" s="185"/>
      <c r="D95" s="184"/>
      <c r="E95" s="66"/>
      <c r="F95" s="66"/>
    </row>
    <row r="96" spans="3:6">
      <c r="C96" s="185"/>
      <c r="D96" s="184"/>
      <c r="E96" s="66"/>
      <c r="F96" s="66"/>
    </row>
    <row r="97" spans="3:6">
      <c r="C97" s="182"/>
      <c r="D97" s="184"/>
      <c r="E97" s="66"/>
      <c r="F97" s="66"/>
    </row>
    <row r="98" spans="3:6">
      <c r="C98" s="185"/>
      <c r="D98" s="184"/>
      <c r="E98" s="66"/>
      <c r="F98" s="66"/>
    </row>
    <row r="99" spans="3:6">
      <c r="C99" s="183"/>
      <c r="D99" s="140"/>
      <c r="E99" s="66"/>
      <c r="F99" s="66"/>
    </row>
    <row r="100" spans="3:6">
      <c r="C100" s="185"/>
      <c r="D100" s="184"/>
      <c r="E100" s="66"/>
      <c r="F100" s="66"/>
    </row>
    <row r="101" spans="3:6">
      <c r="C101" s="185"/>
      <c r="D101" s="184"/>
      <c r="E101" s="66"/>
      <c r="F101" s="66"/>
    </row>
    <row r="102" spans="3:6">
      <c r="D102" s="140"/>
      <c r="E102" s="66"/>
      <c r="F102" s="66"/>
    </row>
    <row r="103" spans="3:6">
      <c r="D103" s="140"/>
      <c r="E103" s="66"/>
      <c r="F103" s="66"/>
    </row>
    <row r="104" spans="3:6">
      <c r="D104" s="140"/>
      <c r="E104" s="66"/>
      <c r="F104" s="66"/>
    </row>
    <row r="105" spans="3:6">
      <c r="D105" s="140"/>
      <c r="E105" s="66"/>
      <c r="F105" s="66"/>
    </row>
    <row r="106" spans="3:6">
      <c r="D106" s="140"/>
      <c r="E106" s="66"/>
      <c r="F106" s="66"/>
    </row>
    <row r="107" spans="3:6">
      <c r="D107" s="140"/>
      <c r="E107" s="66"/>
      <c r="F107" s="66"/>
    </row>
    <row r="108" spans="3:6">
      <c r="D108" s="140"/>
      <c r="E108" s="66"/>
      <c r="F108" s="66"/>
    </row>
    <row r="109" spans="3:6">
      <c r="D109" s="140"/>
      <c r="E109" s="66"/>
      <c r="F109" s="66"/>
    </row>
    <row r="110" spans="3:6">
      <c r="D110" s="140"/>
      <c r="E110" s="66"/>
      <c r="F110" s="66"/>
    </row>
    <row r="111" spans="3:6">
      <c r="D111" s="140"/>
      <c r="E111" s="66"/>
      <c r="F111" s="66"/>
    </row>
    <row r="112" spans="3:6">
      <c r="D112" s="140"/>
      <c r="E112" s="66"/>
      <c r="F112" s="66"/>
    </row>
    <row r="113" spans="4:6">
      <c r="D113" s="140"/>
      <c r="E113" s="66"/>
      <c r="F113" s="66"/>
    </row>
    <row r="114" spans="4:6">
      <c r="D114" s="140"/>
      <c r="E114" s="66"/>
      <c r="F114" s="66"/>
    </row>
    <row r="115" spans="4:6">
      <c r="D115" s="140"/>
      <c r="E115" s="66"/>
      <c r="F115" s="66"/>
    </row>
    <row r="116" spans="4:6">
      <c r="D116" s="140"/>
      <c r="E116" s="66"/>
      <c r="F116" s="66"/>
    </row>
    <row r="117" spans="4:6">
      <c r="D117" s="140"/>
      <c r="E117" s="66"/>
      <c r="F117" s="66"/>
    </row>
    <row r="118" spans="4:6">
      <c r="D118" s="140"/>
      <c r="E118" s="66"/>
      <c r="F118" s="66"/>
    </row>
    <row r="119" spans="4:6">
      <c r="D119" s="140"/>
      <c r="E119" s="66"/>
      <c r="F119" s="66"/>
    </row>
    <row r="120" spans="4:6">
      <c r="D120" s="140"/>
      <c r="E120" s="66"/>
      <c r="F120" s="66"/>
    </row>
    <row r="121" spans="4:6">
      <c r="D121" s="140"/>
      <c r="E121" s="66"/>
      <c r="F121" s="66"/>
    </row>
    <row r="122" spans="4:6">
      <c r="D122" s="140"/>
      <c r="E122" s="66"/>
      <c r="F122" s="66"/>
    </row>
    <row r="123" spans="4:6">
      <c r="D123" s="140"/>
      <c r="E123" s="66"/>
      <c r="F123" s="66"/>
    </row>
    <row r="124" spans="4:6">
      <c r="D124" s="140"/>
      <c r="E124" s="66"/>
      <c r="F124" s="66"/>
    </row>
    <row r="125" spans="4:6">
      <c r="D125" s="140"/>
      <c r="E125" s="66"/>
      <c r="F125" s="66"/>
    </row>
    <row r="126" spans="4:6">
      <c r="D126" s="140"/>
      <c r="E126" s="66"/>
      <c r="F126" s="66"/>
    </row>
    <row r="127" spans="4:6">
      <c r="D127" s="140"/>
      <c r="E127" s="66"/>
      <c r="F127" s="66"/>
    </row>
    <row r="128" spans="4:6">
      <c r="D128" s="140"/>
      <c r="E128" s="66"/>
      <c r="F128" s="66"/>
    </row>
    <row r="129" spans="4:6">
      <c r="D129" s="140"/>
      <c r="E129" s="66"/>
      <c r="F129" s="66"/>
    </row>
    <row r="130" spans="4:6">
      <c r="D130" s="140"/>
      <c r="E130" s="66"/>
      <c r="F130" s="66"/>
    </row>
    <row r="131" spans="4:6">
      <c r="D131" s="140"/>
      <c r="E131" s="66"/>
      <c r="F131" s="66"/>
    </row>
    <row r="132" spans="4:6">
      <c r="D132" s="140"/>
      <c r="E132" s="66"/>
      <c r="F132" s="66"/>
    </row>
    <row r="133" spans="4:6">
      <c r="D133" s="140"/>
      <c r="E133" s="66"/>
      <c r="F133" s="66"/>
    </row>
    <row r="134" spans="4:6">
      <c r="D134" s="140"/>
      <c r="E134" s="66"/>
      <c r="F134" s="66"/>
    </row>
    <row r="135" spans="4:6">
      <c r="D135" s="140"/>
      <c r="E135" s="66"/>
      <c r="F135" s="66"/>
    </row>
    <row r="136" spans="4:6">
      <c r="D136" s="140"/>
      <c r="E136" s="66"/>
      <c r="F136" s="66"/>
    </row>
    <row r="137" spans="4:6">
      <c r="D137" s="140"/>
      <c r="E137" s="66"/>
      <c r="F137" s="66"/>
    </row>
    <row r="138" spans="4:6">
      <c r="D138" s="140"/>
      <c r="E138" s="66"/>
      <c r="F138" s="66"/>
    </row>
    <row r="139" spans="4:6">
      <c r="D139" s="140"/>
      <c r="E139" s="66"/>
      <c r="F139" s="66"/>
    </row>
    <row r="140" spans="4:6">
      <c r="D140" s="140"/>
      <c r="E140" s="66"/>
      <c r="F140" s="66"/>
    </row>
    <row r="141" spans="4:6">
      <c r="D141" s="140"/>
      <c r="E141" s="66"/>
      <c r="F141" s="66"/>
    </row>
    <row r="142" spans="4:6">
      <c r="D142" s="140"/>
      <c r="E142" s="66"/>
      <c r="F142" s="66"/>
    </row>
    <row r="143" spans="4:6">
      <c r="D143" s="140"/>
      <c r="E143" s="66"/>
      <c r="F143" s="66"/>
    </row>
    <row r="144" spans="4:6">
      <c r="D144" s="140"/>
      <c r="E144" s="66"/>
      <c r="F144" s="66"/>
    </row>
    <row r="145" spans="4:6">
      <c r="D145" s="140"/>
      <c r="E145" s="66"/>
      <c r="F145" s="66"/>
    </row>
    <row r="146" spans="4:6">
      <c r="D146" s="140"/>
      <c r="E146" s="66"/>
      <c r="F146" s="66"/>
    </row>
    <row r="147" spans="4:6">
      <c r="D147" s="140"/>
      <c r="E147" s="66"/>
      <c r="F147" s="66"/>
    </row>
    <row r="148" spans="4:6">
      <c r="D148" s="140"/>
      <c r="E148" s="66"/>
      <c r="F148" s="66"/>
    </row>
    <row r="149" spans="4:6">
      <c r="D149" s="140"/>
      <c r="E149" s="66"/>
      <c r="F149" s="66"/>
    </row>
    <row r="150" spans="4:6">
      <c r="D150" s="140"/>
      <c r="E150" s="66"/>
      <c r="F150" s="66"/>
    </row>
  </sheetData>
  <dataValidations disablePrompts="1" count="1">
    <dataValidation allowBlank="1" showInputMessage="1" showErrorMessage="1" errorTitle="Editing" error="Please Contact (cost Management Services (pvt) ltd" promptTitle="Input Massage" prompt="Pl contact cost management sevices (pvt) ltd" sqref="B3:B56" xr:uid="{00000000-0002-0000-0200-000000000000}"/>
  </dataValidations>
  <pageMargins left="0.74803149606299202" right="0.74803149606299202" top="0.74803149606299202" bottom="0.74803149606299202" header="0.31496062992126" footer="0.31496062992126"/>
  <pageSetup paperSize="9" scale="68"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K46"/>
  <sheetViews>
    <sheetView view="pageBreakPreview" zoomScale="115" zoomScaleNormal="100" zoomScaleSheetLayoutView="115" workbookViewId="0">
      <selection activeCell="J8" sqref="J8:L23"/>
    </sheetView>
  </sheetViews>
  <sheetFormatPr defaultColWidth="9.140625" defaultRowHeight="12.75"/>
  <cols>
    <col min="1" max="1" width="5.7109375" style="101" customWidth="1"/>
    <col min="2" max="2" width="41.85546875" style="99" customWidth="1"/>
    <col min="3" max="3" width="7.140625" style="99" customWidth="1"/>
    <col min="4" max="4" width="9.28515625" style="99" customWidth="1"/>
    <col min="5" max="6" width="10.85546875" style="156" customWidth="1"/>
    <col min="7" max="8" width="12.42578125" style="156" customWidth="1"/>
    <col min="9" max="9" width="13" style="156" bestFit="1" customWidth="1"/>
    <col min="10" max="10" width="9.85546875" style="99" bestFit="1" customWidth="1"/>
    <col min="11" max="11" width="9" style="99" bestFit="1" customWidth="1"/>
    <col min="12" max="16384" width="9.140625" style="99"/>
  </cols>
  <sheetData>
    <row r="1" spans="1:11" ht="38.25">
      <c r="A1" s="104" t="s">
        <v>61</v>
      </c>
      <c r="B1" s="104" t="s">
        <v>62</v>
      </c>
      <c r="C1" s="104" t="s">
        <v>63</v>
      </c>
      <c r="D1" s="54" t="s">
        <v>64</v>
      </c>
      <c r="E1" s="256" t="s">
        <v>38</v>
      </c>
      <c r="F1" s="256" t="s">
        <v>39</v>
      </c>
      <c r="G1" s="256" t="s">
        <v>40</v>
      </c>
      <c r="H1" s="256" t="s">
        <v>41</v>
      </c>
      <c r="I1" s="256" t="s">
        <v>302</v>
      </c>
    </row>
    <row r="2" spans="1:11">
      <c r="A2" s="41" t="s">
        <v>8</v>
      </c>
      <c r="B2" s="158" t="s">
        <v>9</v>
      </c>
      <c r="C2" s="41"/>
      <c r="D2" s="55"/>
      <c r="E2" s="56"/>
      <c r="F2" s="56"/>
      <c r="G2" s="56"/>
      <c r="H2" s="56"/>
      <c r="I2" s="56"/>
    </row>
    <row r="3" spans="1:11">
      <c r="A3" s="41"/>
      <c r="B3" s="159"/>
      <c r="C3" s="41"/>
      <c r="D3" s="55"/>
      <c r="E3" s="56"/>
      <c r="F3" s="56"/>
      <c r="G3" s="56"/>
      <c r="H3" s="56"/>
      <c r="I3" s="56"/>
    </row>
    <row r="4" spans="1:11">
      <c r="A4" s="41"/>
      <c r="B4" s="159"/>
      <c r="C4" s="41"/>
      <c r="D4" s="55"/>
      <c r="E4" s="56"/>
      <c r="F4" s="56"/>
      <c r="G4" s="56"/>
      <c r="H4" s="56"/>
      <c r="I4" s="56"/>
    </row>
    <row r="5" spans="1:11">
      <c r="A5" s="41"/>
      <c r="B5" s="164" t="s">
        <v>65</v>
      </c>
      <c r="C5" s="41"/>
      <c r="D5" s="55"/>
      <c r="E5" s="56"/>
      <c r="F5" s="56"/>
      <c r="G5" s="56"/>
      <c r="H5" s="56"/>
      <c r="I5" s="56"/>
    </row>
    <row r="6" spans="1:11">
      <c r="A6" s="41"/>
      <c r="B6" s="159"/>
      <c r="C6" s="41"/>
      <c r="D6" s="55"/>
      <c r="E6" s="56"/>
      <c r="F6" s="56"/>
      <c r="G6" s="56"/>
      <c r="H6" s="56"/>
      <c r="I6" s="56"/>
    </row>
    <row r="7" spans="1:11" ht="33" customHeight="1">
      <c r="A7" s="41">
        <v>1</v>
      </c>
      <c r="B7" s="160" t="s">
        <v>66</v>
      </c>
      <c r="C7" s="41" t="s">
        <v>55</v>
      </c>
      <c r="D7" s="55">
        <v>1</v>
      </c>
      <c r="E7" s="56"/>
      <c r="F7" s="56"/>
      <c r="G7" s="55"/>
      <c r="H7" s="55"/>
      <c r="I7" s="55"/>
    </row>
    <row r="8" spans="1:11">
      <c r="A8" s="41"/>
      <c r="B8" s="159"/>
      <c r="C8" s="41"/>
      <c r="D8" s="55"/>
      <c r="E8" s="56"/>
      <c r="F8" s="56"/>
      <c r="G8" s="56"/>
      <c r="H8" s="56"/>
      <c r="I8" s="56"/>
    </row>
    <row r="9" spans="1:11" ht="42" customHeight="1">
      <c r="A9" s="41">
        <v>2</v>
      </c>
      <c r="B9" s="160" t="s">
        <v>67</v>
      </c>
      <c r="C9" s="41" t="s">
        <v>68</v>
      </c>
      <c r="D9" s="55">
        <v>767</v>
      </c>
      <c r="E9" s="56"/>
      <c r="F9" s="56"/>
      <c r="G9" s="55"/>
      <c r="H9" s="55"/>
      <c r="I9" s="55"/>
      <c r="K9" s="255"/>
    </row>
    <row r="10" spans="1:11">
      <c r="A10" s="41"/>
      <c r="B10" s="160"/>
      <c r="C10" s="41"/>
      <c r="D10" s="55"/>
      <c r="E10" s="56"/>
      <c r="F10" s="56"/>
      <c r="G10" s="56"/>
      <c r="H10" s="56"/>
      <c r="I10" s="56"/>
      <c r="K10" s="257"/>
    </row>
    <row r="11" spans="1:11">
      <c r="A11" s="41"/>
      <c r="B11" s="165" t="s">
        <v>69</v>
      </c>
      <c r="C11" s="41"/>
      <c r="D11" s="55"/>
      <c r="E11" s="56"/>
      <c r="F11" s="56"/>
      <c r="G11" s="56"/>
      <c r="H11" s="56"/>
      <c r="I11" s="56"/>
    </row>
    <row r="12" spans="1:11">
      <c r="A12" s="41"/>
      <c r="B12" s="165"/>
      <c r="C12" s="41"/>
      <c r="D12" s="55"/>
      <c r="E12" s="56"/>
      <c r="F12" s="56"/>
      <c r="G12" s="56"/>
      <c r="H12" s="56"/>
      <c r="I12" s="56"/>
    </row>
    <row r="13" spans="1:11" ht="44.25" customHeight="1">
      <c r="A13" s="41"/>
      <c r="B13" s="160" t="s">
        <v>70</v>
      </c>
      <c r="C13" s="41"/>
      <c r="D13" s="55"/>
      <c r="E13" s="56"/>
      <c r="F13" s="56"/>
      <c r="G13" s="56"/>
      <c r="H13" s="56"/>
      <c r="I13" s="56"/>
    </row>
    <row r="14" spans="1:11">
      <c r="A14" s="41"/>
      <c r="B14" s="160"/>
      <c r="C14" s="41"/>
      <c r="D14" s="55"/>
      <c r="E14" s="56"/>
      <c r="F14" s="56"/>
      <c r="G14" s="56"/>
      <c r="H14" s="56"/>
      <c r="I14" s="56"/>
    </row>
    <row r="15" spans="1:11" ht="14.25">
      <c r="A15" s="41">
        <v>3</v>
      </c>
      <c r="B15" s="160" t="s">
        <v>71</v>
      </c>
      <c r="C15" s="41" t="s">
        <v>72</v>
      </c>
      <c r="D15" s="55">
        <v>350</v>
      </c>
      <c r="E15" s="56"/>
      <c r="F15" s="56"/>
      <c r="G15" s="55"/>
      <c r="H15" s="55"/>
      <c r="I15" s="55"/>
    </row>
    <row r="16" spans="1:11">
      <c r="A16" s="41"/>
      <c r="B16" s="160"/>
      <c r="C16" s="41"/>
      <c r="D16" s="55"/>
      <c r="E16" s="56"/>
      <c r="F16" s="56"/>
      <c r="G16" s="56"/>
      <c r="H16" s="56"/>
      <c r="I16" s="56"/>
    </row>
    <row r="17" spans="1:10">
      <c r="A17" s="41"/>
      <c r="B17" s="164" t="s">
        <v>73</v>
      </c>
      <c r="C17" s="41"/>
      <c r="D17" s="55"/>
      <c r="E17" s="56"/>
      <c r="F17" s="56"/>
      <c r="G17" s="56"/>
      <c r="H17" s="56"/>
      <c r="I17" s="56"/>
    </row>
    <row r="18" spans="1:10">
      <c r="A18" s="41"/>
      <c r="B18" s="159"/>
      <c r="C18" s="41"/>
      <c r="D18" s="55"/>
      <c r="E18" s="56"/>
      <c r="F18" s="56"/>
      <c r="G18" s="56"/>
      <c r="H18" s="56"/>
      <c r="I18" s="56"/>
    </row>
    <row r="19" spans="1:10" ht="28.9" customHeight="1">
      <c r="A19" s="41">
        <v>4</v>
      </c>
      <c r="B19" s="59" t="s">
        <v>74</v>
      </c>
      <c r="C19" s="41" t="s">
        <v>72</v>
      </c>
      <c r="D19" s="55">
        <v>300</v>
      </c>
      <c r="E19" s="56"/>
      <c r="F19" s="56"/>
      <c r="G19" s="55"/>
      <c r="H19" s="55"/>
      <c r="I19" s="55"/>
    </row>
    <row r="20" spans="1:10">
      <c r="A20" s="41"/>
      <c r="B20" s="159"/>
      <c r="C20" s="41"/>
      <c r="D20" s="55"/>
      <c r="E20" s="56"/>
      <c r="F20" s="56"/>
      <c r="G20" s="56"/>
      <c r="H20" s="56"/>
      <c r="I20" s="56"/>
    </row>
    <row r="21" spans="1:10" ht="14.25">
      <c r="A21" s="41"/>
      <c r="B21" s="166" t="s">
        <v>75</v>
      </c>
      <c r="C21" s="167"/>
      <c r="D21" s="55"/>
      <c r="E21" s="56"/>
      <c r="F21" s="56"/>
      <c r="G21" s="56"/>
      <c r="H21" s="56"/>
      <c r="I21" s="56"/>
    </row>
    <row r="22" spans="1:10" ht="14.25">
      <c r="A22" s="41"/>
      <c r="B22" s="168"/>
      <c r="C22" s="167"/>
      <c r="D22" s="55"/>
      <c r="E22" s="56"/>
      <c r="F22" s="56"/>
      <c r="G22" s="56"/>
      <c r="H22" s="56"/>
      <c r="I22" s="56"/>
    </row>
    <row r="23" spans="1:10" ht="57" customHeight="1">
      <c r="A23" s="41">
        <v>5</v>
      </c>
      <c r="B23" s="168" t="s">
        <v>76</v>
      </c>
      <c r="C23" s="41" t="s">
        <v>55</v>
      </c>
      <c r="D23" s="55">
        <v>1</v>
      </c>
      <c r="E23" s="56"/>
      <c r="F23" s="56"/>
      <c r="G23" s="55"/>
      <c r="H23" s="55"/>
      <c r="I23" s="55"/>
      <c r="J23" s="255"/>
    </row>
    <row r="24" spans="1:10">
      <c r="A24" s="41"/>
      <c r="B24" s="168"/>
      <c r="C24" s="41"/>
      <c r="D24" s="55"/>
      <c r="E24" s="56"/>
      <c r="F24" s="56"/>
      <c r="G24" s="56"/>
      <c r="H24" s="56"/>
      <c r="I24" s="56"/>
    </row>
    <row r="25" spans="1:10" ht="14.25">
      <c r="A25" s="41"/>
      <c r="B25" s="166"/>
      <c r="C25" s="167"/>
      <c r="D25" s="55"/>
      <c r="E25" s="56"/>
      <c r="F25" s="56"/>
      <c r="G25" s="56"/>
      <c r="H25" s="56"/>
      <c r="I25" s="56"/>
    </row>
    <row r="26" spans="1:10" ht="14.25">
      <c r="A26" s="41"/>
      <c r="B26" s="168"/>
      <c r="C26" s="167"/>
      <c r="D26" s="55"/>
      <c r="E26" s="56"/>
      <c r="F26" s="56"/>
      <c r="G26" s="56"/>
      <c r="H26" s="56"/>
      <c r="I26" s="56"/>
    </row>
    <row r="27" spans="1:10">
      <c r="A27" s="41"/>
      <c r="B27" s="168"/>
      <c r="C27" s="41"/>
      <c r="D27" s="55"/>
      <c r="E27" s="56"/>
      <c r="F27" s="56"/>
      <c r="G27" s="55"/>
      <c r="H27" s="55"/>
      <c r="I27" s="55"/>
    </row>
    <row r="28" spans="1:10">
      <c r="A28" s="41"/>
      <c r="B28" s="168"/>
      <c r="C28" s="41"/>
      <c r="D28" s="55"/>
      <c r="E28" s="56"/>
      <c r="F28" s="56"/>
      <c r="G28" s="56"/>
      <c r="H28" s="56"/>
      <c r="I28" s="56"/>
    </row>
    <row r="29" spans="1:10">
      <c r="A29" s="41"/>
      <c r="B29" s="168"/>
      <c r="C29" s="41"/>
      <c r="D29" s="55"/>
      <c r="E29" s="56"/>
      <c r="F29" s="56"/>
      <c r="G29" s="56"/>
      <c r="H29" s="56"/>
      <c r="I29" s="56"/>
    </row>
    <row r="30" spans="1:10">
      <c r="A30" s="41"/>
      <c r="B30" s="168"/>
      <c r="C30" s="41"/>
      <c r="D30" s="55"/>
      <c r="E30" s="56"/>
      <c r="F30" s="56"/>
      <c r="G30" s="56"/>
      <c r="H30" s="56"/>
      <c r="I30" s="56"/>
    </row>
    <row r="31" spans="1:10">
      <c r="A31" s="41"/>
      <c r="B31" s="168"/>
      <c r="C31" s="41"/>
      <c r="D31" s="55"/>
      <c r="E31" s="56"/>
      <c r="F31" s="56"/>
      <c r="G31" s="56"/>
      <c r="H31" s="56"/>
      <c r="I31" s="56"/>
    </row>
    <row r="32" spans="1:10">
      <c r="A32" s="41"/>
      <c r="B32" s="168"/>
      <c r="C32" s="41"/>
      <c r="D32" s="55"/>
      <c r="E32" s="56"/>
      <c r="F32" s="56"/>
      <c r="G32" s="56"/>
      <c r="H32" s="56"/>
      <c r="I32" s="56"/>
    </row>
    <row r="33" spans="1:9">
      <c r="A33" s="41"/>
      <c r="B33" s="168"/>
      <c r="C33" s="41"/>
      <c r="D33" s="55"/>
      <c r="E33" s="56"/>
      <c r="F33" s="56"/>
      <c r="G33" s="56"/>
      <c r="H33" s="56"/>
      <c r="I33" s="56"/>
    </row>
    <row r="34" spans="1:9">
      <c r="A34" s="41"/>
      <c r="B34" s="168"/>
      <c r="C34" s="41"/>
      <c r="D34" s="55"/>
      <c r="E34" s="56"/>
      <c r="F34" s="56"/>
      <c r="G34" s="56"/>
      <c r="H34" s="56"/>
      <c r="I34" s="56"/>
    </row>
    <row r="35" spans="1:9">
      <c r="A35" s="41"/>
      <c r="B35" s="168"/>
      <c r="C35" s="41"/>
      <c r="D35" s="55"/>
      <c r="E35" s="56"/>
      <c r="F35" s="56"/>
      <c r="G35" s="56"/>
      <c r="H35" s="56"/>
      <c r="I35" s="56"/>
    </row>
    <row r="36" spans="1:9">
      <c r="A36" s="41"/>
      <c r="B36" s="168"/>
      <c r="C36" s="41"/>
      <c r="D36" s="55"/>
      <c r="E36" s="56"/>
      <c r="F36" s="56"/>
      <c r="G36" s="56"/>
      <c r="H36" s="56"/>
      <c r="I36" s="56"/>
    </row>
    <row r="37" spans="1:9">
      <c r="A37" s="41"/>
      <c r="B37" s="168"/>
      <c r="C37" s="41"/>
      <c r="D37" s="55"/>
      <c r="E37" s="56"/>
      <c r="F37" s="56"/>
      <c r="G37" s="56"/>
      <c r="H37" s="56"/>
      <c r="I37" s="56"/>
    </row>
    <row r="38" spans="1:9">
      <c r="A38" s="41"/>
      <c r="B38" s="168"/>
      <c r="C38" s="41"/>
      <c r="D38" s="55"/>
      <c r="E38" s="56"/>
      <c r="F38" s="56"/>
      <c r="G38" s="56"/>
      <c r="H38" s="56"/>
      <c r="I38" s="56"/>
    </row>
    <row r="39" spans="1:9">
      <c r="A39" s="41"/>
      <c r="B39" s="168"/>
      <c r="C39" s="41"/>
      <c r="D39" s="55"/>
      <c r="E39" s="56"/>
      <c r="F39" s="56"/>
      <c r="G39" s="56"/>
      <c r="H39" s="56"/>
      <c r="I39" s="56"/>
    </row>
    <row r="40" spans="1:9">
      <c r="A40" s="41"/>
      <c r="B40" s="168"/>
      <c r="C40" s="41"/>
      <c r="D40" s="55"/>
      <c r="E40" s="56"/>
      <c r="F40" s="56"/>
      <c r="G40" s="56"/>
      <c r="H40" s="56"/>
      <c r="I40" s="56"/>
    </row>
    <row r="41" spans="1:9">
      <c r="A41" s="41"/>
      <c r="B41" s="168"/>
      <c r="C41" s="41"/>
      <c r="D41" s="55"/>
      <c r="E41" s="56"/>
      <c r="F41" s="56"/>
      <c r="G41" s="56"/>
      <c r="H41" s="56"/>
      <c r="I41" s="56"/>
    </row>
    <row r="42" spans="1:9">
      <c r="A42" s="41"/>
      <c r="B42" s="168"/>
      <c r="C42" s="41"/>
      <c r="D42" s="55"/>
      <c r="E42" s="56"/>
      <c r="F42" s="56"/>
      <c r="G42" s="56"/>
      <c r="H42" s="56"/>
      <c r="I42" s="56"/>
    </row>
    <row r="43" spans="1:9">
      <c r="A43" s="41"/>
      <c r="B43" s="168"/>
      <c r="C43" s="41"/>
      <c r="D43" s="55"/>
      <c r="E43" s="56"/>
      <c r="F43" s="56"/>
      <c r="G43" s="56"/>
      <c r="H43" s="56"/>
      <c r="I43" s="56"/>
    </row>
    <row r="44" spans="1:9">
      <c r="A44" s="41"/>
      <c r="B44" s="168"/>
      <c r="C44" s="41"/>
      <c r="D44" s="55"/>
      <c r="E44" s="56"/>
      <c r="F44" s="56"/>
      <c r="G44" s="56"/>
      <c r="H44" s="56"/>
      <c r="I44" s="56"/>
    </row>
    <row r="45" spans="1:9" ht="26.25" thickBot="1">
      <c r="A45" s="41"/>
      <c r="B45" s="163" t="s">
        <v>77</v>
      </c>
      <c r="C45" s="41"/>
      <c r="D45" s="169"/>
      <c r="E45" s="56"/>
      <c r="F45" s="56"/>
      <c r="G45" s="63"/>
      <c r="H45" s="63"/>
      <c r="I45" s="63"/>
    </row>
    <row r="46" spans="1:9" s="123" customFormat="1" ht="13.5" thickTop="1">
      <c r="A46" s="122"/>
      <c r="B46" s="161"/>
      <c r="C46" s="161"/>
      <c r="D46" s="161"/>
      <c r="E46" s="61"/>
      <c r="F46" s="61"/>
      <c r="G46" s="61"/>
      <c r="H46" s="61"/>
      <c r="I46" s="61"/>
    </row>
  </sheetData>
  <pageMargins left="0.74803149606299202" right="0.74803149606299202" top="0.74803149606299202" bottom="0.74803149606299202" header="0.31496062992126" footer="0.31496062992126"/>
  <pageSetup paperSize="9" scale="71"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I153"/>
  <sheetViews>
    <sheetView view="pageBreakPreview" topLeftCell="A115" zoomScaleNormal="100" zoomScaleSheetLayoutView="100" workbookViewId="0">
      <selection activeCell="G152" sqref="G152:I152"/>
    </sheetView>
  </sheetViews>
  <sheetFormatPr defaultColWidth="9.140625" defaultRowHeight="12.75"/>
  <cols>
    <col min="1" max="1" width="5.7109375" style="101" customWidth="1"/>
    <col min="2" max="2" width="41.85546875" style="99" customWidth="1"/>
    <col min="3" max="3" width="7.140625" style="99" customWidth="1"/>
    <col min="4" max="4" width="9.28515625" style="99" customWidth="1"/>
    <col min="5" max="6" width="10.85546875" style="156" customWidth="1"/>
    <col min="7" max="9" width="14.42578125" style="156" customWidth="1"/>
    <col min="10" max="16384" width="9.140625" style="99"/>
  </cols>
  <sheetData>
    <row r="1" spans="1:9" ht="38.25">
      <c r="A1" s="104" t="s">
        <v>61</v>
      </c>
      <c r="B1" s="104" t="s">
        <v>62</v>
      </c>
      <c r="C1" s="104" t="s">
        <v>63</v>
      </c>
      <c r="D1" s="54" t="s">
        <v>64</v>
      </c>
      <c r="E1" s="256" t="s">
        <v>38</v>
      </c>
      <c r="F1" s="256" t="s">
        <v>39</v>
      </c>
      <c r="G1" s="256" t="s">
        <v>40</v>
      </c>
      <c r="H1" s="256" t="s">
        <v>41</v>
      </c>
      <c r="I1" s="256" t="s">
        <v>302</v>
      </c>
    </row>
    <row r="2" spans="1:9">
      <c r="A2" s="41" t="s">
        <v>10</v>
      </c>
      <c r="B2" s="158" t="s">
        <v>11</v>
      </c>
      <c r="C2" s="41"/>
      <c r="D2" s="55"/>
      <c r="E2" s="56"/>
      <c r="F2" s="56"/>
      <c r="G2" s="56"/>
      <c r="H2" s="56"/>
      <c r="I2" s="56"/>
    </row>
    <row r="3" spans="1:9">
      <c r="A3" s="41"/>
      <c r="B3" s="159"/>
      <c r="C3" s="41"/>
      <c r="D3" s="55"/>
      <c r="E3" s="56"/>
      <c r="F3" s="56"/>
      <c r="G3" s="56"/>
      <c r="H3" s="56"/>
      <c r="I3" s="56"/>
    </row>
    <row r="4" spans="1:9">
      <c r="A4" s="41"/>
      <c r="B4" s="158" t="s">
        <v>78</v>
      </c>
      <c r="C4" s="41"/>
      <c r="D4" s="55"/>
      <c r="E4" s="56"/>
      <c r="F4" s="56"/>
      <c r="G4" s="56"/>
      <c r="H4" s="56"/>
      <c r="I4" s="56"/>
    </row>
    <row r="5" spans="1:9">
      <c r="A5" s="41"/>
      <c r="B5" s="158"/>
      <c r="C5" s="41"/>
      <c r="D5" s="55"/>
      <c r="E5" s="56"/>
      <c r="F5" s="56"/>
      <c r="G5" s="56"/>
      <c r="H5" s="56"/>
      <c r="I5" s="56"/>
    </row>
    <row r="6" spans="1:9" s="83" customFormat="1" ht="59.25" customHeight="1">
      <c r="A6" s="43"/>
      <c r="B6" s="151" t="s">
        <v>79</v>
      </c>
      <c r="C6" s="43" t="s">
        <v>80</v>
      </c>
      <c r="D6" s="246"/>
      <c r="E6" s="25"/>
      <c r="F6" s="25"/>
      <c r="G6" s="25"/>
      <c r="H6" s="25"/>
      <c r="I6" s="25"/>
    </row>
    <row r="7" spans="1:9" s="83" customFormat="1" ht="48.75" customHeight="1">
      <c r="A7" s="43"/>
      <c r="B7" s="151" t="s">
        <v>81</v>
      </c>
      <c r="C7" s="43" t="s">
        <v>80</v>
      </c>
      <c r="D7" s="246"/>
      <c r="E7" s="25"/>
      <c r="F7" s="25"/>
      <c r="G7" s="25"/>
      <c r="H7" s="25"/>
      <c r="I7" s="25"/>
    </row>
    <row r="8" spans="1:9" s="83" customFormat="1" ht="47.25" customHeight="1">
      <c r="A8" s="43"/>
      <c r="B8" s="151" t="s">
        <v>82</v>
      </c>
      <c r="C8" s="43" t="s">
        <v>80</v>
      </c>
      <c r="D8" s="246"/>
      <c r="E8" s="25"/>
      <c r="F8" s="25"/>
      <c r="G8" s="25"/>
      <c r="H8" s="25"/>
      <c r="I8" s="25"/>
    </row>
    <row r="9" spans="1:9" ht="25.5">
      <c r="A9" s="41"/>
      <c r="B9" s="160" t="s">
        <v>83</v>
      </c>
      <c r="C9" s="41" t="s">
        <v>80</v>
      </c>
      <c r="D9" s="55"/>
      <c r="E9" s="56"/>
      <c r="F9" s="56"/>
      <c r="G9" s="56"/>
      <c r="H9" s="56"/>
      <c r="I9" s="56"/>
    </row>
    <row r="10" spans="1:9" ht="13.5" customHeight="1">
      <c r="A10" s="41"/>
      <c r="B10" s="160"/>
      <c r="C10" s="41"/>
      <c r="D10" s="55"/>
      <c r="E10" s="56"/>
      <c r="F10" s="56"/>
      <c r="G10" s="56"/>
      <c r="H10" s="56"/>
      <c r="I10" s="56"/>
    </row>
    <row r="11" spans="1:9" ht="15.75" customHeight="1">
      <c r="A11" s="157">
        <v>1</v>
      </c>
      <c r="B11" s="158" t="s">
        <v>71</v>
      </c>
      <c r="C11" s="41"/>
      <c r="D11" s="55"/>
      <c r="E11" s="56"/>
      <c r="F11" s="56"/>
      <c r="G11" s="56"/>
      <c r="H11" s="56"/>
      <c r="I11" s="56"/>
    </row>
    <row r="12" spans="1:9">
      <c r="A12" s="41"/>
      <c r="B12" s="160"/>
      <c r="C12" s="41"/>
      <c r="D12" s="55"/>
      <c r="E12" s="56"/>
      <c r="F12" s="56"/>
      <c r="G12" s="56"/>
      <c r="H12" s="56"/>
      <c r="I12" s="56"/>
    </row>
    <row r="13" spans="1:9" ht="25.5">
      <c r="A13" s="41"/>
      <c r="B13" s="160" t="s">
        <v>84</v>
      </c>
      <c r="C13" s="41" t="s">
        <v>80</v>
      </c>
      <c r="D13" s="55"/>
      <c r="E13" s="56"/>
      <c r="F13" s="56"/>
      <c r="G13" s="56"/>
      <c r="H13" s="56"/>
      <c r="I13" s="56"/>
    </row>
    <row r="14" spans="1:9" ht="16.5" customHeight="1">
      <c r="A14" s="41"/>
      <c r="B14" s="164"/>
      <c r="C14" s="41"/>
      <c r="D14" s="55"/>
      <c r="E14" s="56"/>
      <c r="F14" s="56"/>
      <c r="G14" s="56"/>
      <c r="H14" s="56"/>
      <c r="I14" s="56"/>
    </row>
    <row r="15" spans="1:9" ht="16.5" customHeight="1">
      <c r="A15" s="41">
        <v>1.1000000000000001</v>
      </c>
      <c r="B15" s="247" t="s">
        <v>85</v>
      </c>
      <c r="C15" s="41"/>
      <c r="D15" s="55"/>
      <c r="E15" s="56"/>
      <c r="F15" s="56"/>
      <c r="G15" s="56"/>
      <c r="H15" s="56"/>
      <c r="I15" s="56"/>
    </row>
    <row r="16" spans="1:9" ht="16.5" customHeight="1">
      <c r="A16" s="41"/>
      <c r="B16" s="59" t="s">
        <v>86</v>
      </c>
      <c r="C16" s="114">
        <f>25.54+5.376+62.41</f>
        <v>93.325999999999993</v>
      </c>
      <c r="D16" s="55" t="s">
        <v>87</v>
      </c>
      <c r="E16" s="56"/>
      <c r="F16" s="56"/>
      <c r="G16" s="56"/>
      <c r="H16" s="56"/>
      <c r="I16" s="56"/>
    </row>
    <row r="17" spans="1:9" ht="16.5" customHeight="1">
      <c r="A17" s="41"/>
      <c r="B17" s="168" t="s">
        <v>88</v>
      </c>
      <c r="C17" s="41">
        <f>26.88+26.88+115.4</f>
        <v>169.16</v>
      </c>
      <c r="D17" s="55" t="s">
        <v>89</v>
      </c>
      <c r="E17" s="56"/>
      <c r="F17" s="56"/>
      <c r="G17" s="56"/>
      <c r="H17" s="56"/>
      <c r="I17" s="56"/>
    </row>
    <row r="18" spans="1:9" ht="16.5" customHeight="1">
      <c r="A18" s="41"/>
      <c r="B18" s="168" t="s">
        <v>90</v>
      </c>
      <c r="C18" s="41"/>
      <c r="D18" s="55"/>
      <c r="E18" s="56"/>
      <c r="F18" s="56"/>
      <c r="G18" s="56"/>
      <c r="H18" s="56"/>
      <c r="I18" s="56"/>
    </row>
    <row r="19" spans="1:9" ht="16.5" customHeight="1">
      <c r="A19" s="41"/>
      <c r="B19" s="168" t="s">
        <v>91</v>
      </c>
      <c r="C19" s="41">
        <v>2.8</v>
      </c>
      <c r="D19" s="55" t="s">
        <v>92</v>
      </c>
      <c r="E19" s="56"/>
      <c r="F19" s="56"/>
      <c r="G19" s="56"/>
      <c r="H19" s="56"/>
      <c r="I19" s="56"/>
    </row>
    <row r="20" spans="1:9">
      <c r="A20" s="41"/>
      <c r="B20" s="168"/>
      <c r="C20" s="41"/>
      <c r="D20" s="55"/>
      <c r="E20" s="56"/>
      <c r="F20" s="56"/>
      <c r="G20" s="56"/>
      <c r="H20" s="56"/>
      <c r="I20" s="56"/>
    </row>
    <row r="21" spans="1:9">
      <c r="A21" s="41">
        <v>1.2</v>
      </c>
      <c r="B21" s="247" t="s">
        <v>93</v>
      </c>
      <c r="C21" s="41"/>
      <c r="D21" s="55"/>
      <c r="E21" s="56"/>
      <c r="F21" s="56"/>
      <c r="G21" s="56"/>
      <c r="H21" s="56"/>
      <c r="I21" s="56"/>
    </row>
    <row r="22" spans="1:9">
      <c r="A22" s="41"/>
      <c r="B22" s="59" t="s">
        <v>86</v>
      </c>
      <c r="C22" s="41">
        <v>32.33</v>
      </c>
      <c r="D22" s="55" t="s">
        <v>87</v>
      </c>
      <c r="E22" s="56"/>
      <c r="F22" s="56"/>
      <c r="G22" s="56"/>
      <c r="H22" s="56"/>
      <c r="I22" s="56"/>
    </row>
    <row r="23" spans="1:9">
      <c r="A23" s="41"/>
      <c r="B23" s="168" t="s">
        <v>88</v>
      </c>
      <c r="C23" s="41">
        <v>258.7</v>
      </c>
      <c r="D23" s="55" t="s">
        <v>89</v>
      </c>
      <c r="E23" s="56"/>
      <c r="F23" s="56"/>
      <c r="G23" s="56"/>
      <c r="H23" s="56"/>
      <c r="I23" s="56"/>
    </row>
    <row r="24" spans="1:9">
      <c r="A24" s="41"/>
      <c r="B24" s="168" t="s">
        <v>90</v>
      </c>
      <c r="C24" s="41"/>
      <c r="D24" s="55"/>
      <c r="E24" s="56"/>
      <c r="F24" s="56"/>
      <c r="G24" s="56"/>
      <c r="H24" s="56"/>
      <c r="I24" s="56"/>
    </row>
    <row r="25" spans="1:9">
      <c r="A25" s="41"/>
      <c r="B25" s="168" t="s">
        <v>94</v>
      </c>
      <c r="C25" s="41">
        <v>2.714</v>
      </c>
      <c r="D25" s="55" t="s">
        <v>92</v>
      </c>
      <c r="E25" s="56"/>
      <c r="F25" s="56"/>
      <c r="G25" s="56"/>
      <c r="H25" s="56"/>
      <c r="I25" s="56"/>
    </row>
    <row r="26" spans="1:9">
      <c r="A26" s="41"/>
      <c r="B26" s="168" t="s">
        <v>95</v>
      </c>
      <c r="C26" s="41">
        <v>0.57399999999999995</v>
      </c>
      <c r="D26" s="55" t="s">
        <v>92</v>
      </c>
      <c r="E26" s="56"/>
      <c r="F26" s="56"/>
      <c r="G26" s="56"/>
      <c r="H26" s="56"/>
      <c r="I26" s="56"/>
    </row>
    <row r="27" spans="1:9">
      <c r="A27" s="41"/>
      <c r="B27" s="168"/>
      <c r="C27" s="41"/>
      <c r="D27" s="55"/>
      <c r="E27" s="56"/>
      <c r="F27" s="56"/>
      <c r="G27" s="56"/>
      <c r="H27" s="56"/>
      <c r="I27" s="56"/>
    </row>
    <row r="28" spans="1:9">
      <c r="A28" s="157">
        <v>2</v>
      </c>
      <c r="B28" s="158" t="s">
        <v>96</v>
      </c>
      <c r="C28" s="41"/>
      <c r="D28" s="55"/>
      <c r="E28" s="56"/>
      <c r="F28" s="56"/>
      <c r="G28" s="56"/>
      <c r="H28" s="56"/>
      <c r="I28" s="56"/>
    </row>
    <row r="29" spans="1:9">
      <c r="A29" s="41"/>
      <c r="B29" s="168"/>
      <c r="C29" s="41"/>
      <c r="D29" s="55"/>
      <c r="E29" s="56"/>
      <c r="F29" s="56"/>
      <c r="G29" s="56"/>
      <c r="H29" s="56"/>
      <c r="I29" s="56"/>
    </row>
    <row r="30" spans="1:9" ht="18.75" customHeight="1">
      <c r="A30" s="41">
        <v>2.1</v>
      </c>
      <c r="B30" s="248" t="s">
        <v>97</v>
      </c>
      <c r="C30" s="41"/>
      <c r="D30" s="55"/>
      <c r="E30" s="56"/>
      <c r="F30" s="56"/>
      <c r="G30" s="56"/>
      <c r="H30" s="56"/>
      <c r="I30" s="56"/>
    </row>
    <row r="31" spans="1:9" ht="15.75" customHeight="1">
      <c r="A31" s="41"/>
      <c r="B31" s="168" t="s">
        <v>86</v>
      </c>
      <c r="C31" s="41">
        <v>2.25</v>
      </c>
      <c r="D31" s="55" t="s">
        <v>87</v>
      </c>
      <c r="E31" s="56"/>
      <c r="F31" s="56"/>
      <c r="G31" s="56"/>
      <c r="H31" s="56"/>
      <c r="I31" s="56"/>
    </row>
    <row r="32" spans="1:9" ht="15.75" customHeight="1">
      <c r="A32" s="41"/>
      <c r="B32" s="168" t="s">
        <v>98</v>
      </c>
      <c r="C32" s="41">
        <v>30</v>
      </c>
      <c r="D32" s="55" t="s">
        <v>89</v>
      </c>
      <c r="E32" s="56"/>
      <c r="F32" s="56"/>
      <c r="G32" s="56"/>
      <c r="H32" s="56"/>
      <c r="I32" s="56"/>
    </row>
    <row r="33" spans="1:9" ht="15.75" customHeight="1">
      <c r="A33" s="41"/>
      <c r="B33" s="168" t="s">
        <v>99</v>
      </c>
      <c r="C33" s="41"/>
      <c r="D33" s="55"/>
      <c r="E33" s="56"/>
      <c r="F33" s="56"/>
      <c r="G33" s="56"/>
      <c r="H33" s="56"/>
      <c r="I33" s="56"/>
    </row>
    <row r="34" spans="1:9">
      <c r="A34" s="41"/>
      <c r="B34" s="168" t="s">
        <v>100</v>
      </c>
      <c r="C34" s="41">
        <v>0.41600000000000004</v>
      </c>
      <c r="D34" s="55" t="s">
        <v>92</v>
      </c>
      <c r="E34" s="56"/>
      <c r="F34" s="56"/>
      <c r="G34" s="56"/>
      <c r="H34" s="56"/>
      <c r="I34" s="56"/>
    </row>
    <row r="35" spans="1:9">
      <c r="A35" s="41"/>
      <c r="B35" s="168" t="s">
        <v>94</v>
      </c>
      <c r="C35" s="41">
        <v>0.06</v>
      </c>
      <c r="D35" s="55" t="s">
        <v>92</v>
      </c>
      <c r="E35" s="56"/>
      <c r="F35" s="56"/>
      <c r="G35" s="56"/>
      <c r="H35" s="56"/>
      <c r="I35" s="56"/>
    </row>
    <row r="36" spans="1:9">
      <c r="A36" s="41"/>
      <c r="B36" s="168" t="s">
        <v>95</v>
      </c>
      <c r="C36" s="41">
        <v>0.71</v>
      </c>
      <c r="D36" s="55" t="s">
        <v>92</v>
      </c>
      <c r="E36" s="56"/>
      <c r="F36" s="56"/>
      <c r="G36" s="56"/>
      <c r="H36" s="56"/>
      <c r="I36" s="56"/>
    </row>
    <row r="37" spans="1:9">
      <c r="A37" s="41"/>
      <c r="B37" s="168"/>
      <c r="C37" s="41"/>
      <c r="D37" s="55"/>
      <c r="E37" s="56"/>
      <c r="F37" s="56"/>
      <c r="G37" s="56"/>
      <c r="H37" s="56"/>
      <c r="I37" s="56"/>
    </row>
    <row r="38" spans="1:9" ht="17.25" customHeight="1">
      <c r="A38" s="41">
        <v>2.2000000000000002</v>
      </c>
      <c r="B38" s="248" t="s">
        <v>101</v>
      </c>
      <c r="C38" s="41"/>
      <c r="D38" s="55"/>
      <c r="E38" s="56"/>
      <c r="F38" s="56"/>
      <c r="G38" s="56"/>
      <c r="H38" s="56"/>
      <c r="I38" s="56"/>
    </row>
    <row r="39" spans="1:9">
      <c r="A39" s="41"/>
      <c r="B39" s="168" t="s">
        <v>86</v>
      </c>
      <c r="C39" s="41">
        <v>10.26</v>
      </c>
      <c r="D39" s="55" t="s">
        <v>87</v>
      </c>
      <c r="E39" s="56"/>
      <c r="F39" s="56"/>
      <c r="G39" s="56"/>
      <c r="H39" s="56"/>
      <c r="I39" s="56"/>
    </row>
    <row r="40" spans="1:9">
      <c r="A40" s="41"/>
      <c r="B40" s="168" t="s">
        <v>98</v>
      </c>
      <c r="C40" s="41">
        <v>133.4</v>
      </c>
      <c r="D40" s="55" t="s">
        <v>89</v>
      </c>
      <c r="E40" s="56"/>
      <c r="F40" s="56"/>
      <c r="G40" s="56"/>
      <c r="H40" s="56"/>
      <c r="I40" s="56"/>
    </row>
    <row r="41" spans="1:9">
      <c r="A41" s="41"/>
      <c r="B41" s="168" t="s">
        <v>99</v>
      </c>
      <c r="C41" s="41"/>
      <c r="D41" s="55"/>
      <c r="E41" s="56"/>
      <c r="F41" s="56"/>
      <c r="G41" s="56"/>
      <c r="H41" s="56"/>
      <c r="I41" s="56"/>
    </row>
    <row r="42" spans="1:9">
      <c r="A42" s="41"/>
      <c r="B42" s="168" t="s">
        <v>100</v>
      </c>
      <c r="C42" s="41">
        <v>0.83199999999999996</v>
      </c>
      <c r="D42" s="55" t="s">
        <v>92</v>
      </c>
      <c r="E42" s="56"/>
      <c r="F42" s="56"/>
      <c r="G42" s="56"/>
      <c r="H42" s="56"/>
      <c r="I42" s="56"/>
    </row>
    <row r="43" spans="1:9">
      <c r="A43" s="41"/>
      <c r="B43" s="168" t="s">
        <v>94</v>
      </c>
      <c r="C43" s="41">
        <v>0.12</v>
      </c>
      <c r="D43" s="55" t="s">
        <v>92</v>
      </c>
      <c r="E43" s="56"/>
      <c r="F43" s="56"/>
      <c r="G43" s="56"/>
      <c r="H43" s="56"/>
      <c r="I43" s="56"/>
    </row>
    <row r="44" spans="1:9">
      <c r="A44" s="41"/>
      <c r="B44" s="168" t="s">
        <v>95</v>
      </c>
      <c r="C44" s="41">
        <v>0.24</v>
      </c>
      <c r="D44" s="55" t="s">
        <v>92</v>
      </c>
      <c r="E44" s="56"/>
      <c r="F44" s="56"/>
      <c r="G44" s="56"/>
      <c r="H44" s="56"/>
      <c r="I44" s="56"/>
    </row>
    <row r="45" spans="1:9">
      <c r="A45" s="122"/>
      <c r="B45" s="253"/>
      <c r="C45" s="122"/>
      <c r="D45" s="60"/>
      <c r="E45" s="61"/>
      <c r="F45" s="61"/>
      <c r="G45" s="61"/>
      <c r="H45" s="61"/>
      <c r="I45" s="61"/>
    </row>
    <row r="46" spans="1:9" ht="20.25" customHeight="1">
      <c r="A46" s="41">
        <v>2.2999999999999998</v>
      </c>
      <c r="B46" s="248" t="s">
        <v>102</v>
      </c>
      <c r="C46" s="41"/>
      <c r="D46" s="55"/>
      <c r="E46" s="56"/>
      <c r="F46" s="56"/>
      <c r="G46" s="56"/>
      <c r="H46" s="56"/>
      <c r="I46" s="56"/>
    </row>
    <row r="47" spans="1:9">
      <c r="A47" s="41"/>
      <c r="B47" s="168" t="s">
        <v>86</v>
      </c>
      <c r="C47" s="41">
        <v>10.26</v>
      </c>
      <c r="D47" s="55" t="s">
        <v>87</v>
      </c>
      <c r="E47" s="56"/>
      <c r="F47" s="56"/>
      <c r="G47" s="56"/>
      <c r="H47" s="56"/>
      <c r="I47" s="56"/>
    </row>
    <row r="48" spans="1:9">
      <c r="A48" s="41"/>
      <c r="B48" s="168" t="s">
        <v>98</v>
      </c>
      <c r="C48" s="41">
        <v>133.4</v>
      </c>
      <c r="D48" s="55" t="s">
        <v>89</v>
      </c>
      <c r="E48" s="56"/>
      <c r="F48" s="56"/>
      <c r="G48" s="56"/>
      <c r="H48" s="56"/>
      <c r="I48" s="56"/>
    </row>
    <row r="49" spans="1:9">
      <c r="A49" s="41"/>
      <c r="B49" s="168" t="s">
        <v>99</v>
      </c>
      <c r="C49" s="41"/>
      <c r="D49" s="55"/>
      <c r="E49" s="56"/>
      <c r="F49" s="56"/>
      <c r="G49" s="56"/>
      <c r="H49" s="56"/>
      <c r="I49" s="56"/>
    </row>
    <row r="50" spans="1:9">
      <c r="A50" s="41"/>
      <c r="B50" s="168" t="s">
        <v>100</v>
      </c>
      <c r="C50" s="41">
        <v>0.83199999999999996</v>
      </c>
      <c r="D50" s="55" t="s">
        <v>92</v>
      </c>
      <c r="E50" s="56"/>
      <c r="F50" s="56"/>
      <c r="G50" s="56"/>
      <c r="H50" s="56"/>
      <c r="I50" s="56"/>
    </row>
    <row r="51" spans="1:9">
      <c r="A51" s="41"/>
      <c r="B51" s="168" t="s">
        <v>94</v>
      </c>
      <c r="C51" s="41">
        <v>0.12</v>
      </c>
      <c r="D51" s="55" t="s">
        <v>92</v>
      </c>
      <c r="E51" s="56"/>
      <c r="F51" s="56"/>
      <c r="G51" s="56"/>
      <c r="H51" s="56"/>
      <c r="I51" s="56"/>
    </row>
    <row r="52" spans="1:9">
      <c r="A52" s="41"/>
      <c r="B52" s="168" t="s">
        <v>95</v>
      </c>
      <c r="C52" s="41">
        <v>0.24</v>
      </c>
      <c r="D52" s="55" t="s">
        <v>92</v>
      </c>
      <c r="E52" s="56"/>
      <c r="F52" s="56"/>
      <c r="G52" s="56"/>
      <c r="H52" s="56"/>
      <c r="I52" s="56"/>
    </row>
    <row r="53" spans="1:9">
      <c r="A53" s="41"/>
      <c r="B53" s="168"/>
      <c r="C53" s="41"/>
      <c r="D53" s="55"/>
      <c r="E53" s="56"/>
      <c r="F53" s="56"/>
      <c r="G53" s="56"/>
      <c r="H53" s="56"/>
      <c r="I53" s="56"/>
    </row>
    <row r="54" spans="1:9" ht="21" customHeight="1">
      <c r="A54" s="41">
        <v>2.4</v>
      </c>
      <c r="B54" s="248" t="s">
        <v>103</v>
      </c>
      <c r="C54" s="41"/>
      <c r="D54" s="55"/>
      <c r="E54" s="56"/>
      <c r="F54" s="56"/>
      <c r="G54" s="56"/>
      <c r="H54" s="56"/>
      <c r="I54" s="56"/>
    </row>
    <row r="55" spans="1:9">
      <c r="A55" s="41"/>
      <c r="B55" s="168" t="s">
        <v>86</v>
      </c>
      <c r="C55" s="41">
        <v>10.26</v>
      </c>
      <c r="D55" s="55" t="s">
        <v>87</v>
      </c>
      <c r="E55" s="56"/>
      <c r="F55" s="56"/>
      <c r="G55" s="56"/>
      <c r="H55" s="56"/>
      <c r="I55" s="56"/>
    </row>
    <row r="56" spans="1:9">
      <c r="A56" s="41"/>
      <c r="B56" s="168" t="s">
        <v>98</v>
      </c>
      <c r="C56" s="41">
        <v>133.4</v>
      </c>
      <c r="D56" s="55" t="s">
        <v>89</v>
      </c>
      <c r="E56" s="56"/>
      <c r="F56" s="56"/>
      <c r="G56" s="56"/>
      <c r="H56" s="56"/>
      <c r="I56" s="56"/>
    </row>
    <row r="57" spans="1:9">
      <c r="A57" s="41"/>
      <c r="B57" s="168" t="s">
        <v>99</v>
      </c>
      <c r="C57" s="41"/>
      <c r="D57" s="55"/>
      <c r="E57" s="56"/>
      <c r="F57" s="56"/>
      <c r="G57" s="56"/>
      <c r="H57" s="56"/>
      <c r="I57" s="56"/>
    </row>
    <row r="58" spans="1:9">
      <c r="A58" s="41"/>
      <c r="B58" s="168" t="s">
        <v>100</v>
      </c>
      <c r="C58" s="41">
        <v>0.83199999999999996</v>
      </c>
      <c r="D58" s="55" t="s">
        <v>92</v>
      </c>
      <c r="E58" s="56"/>
      <c r="F58" s="56"/>
      <c r="G58" s="56"/>
      <c r="H58" s="56"/>
      <c r="I58" s="56"/>
    </row>
    <row r="59" spans="1:9">
      <c r="A59" s="41"/>
      <c r="B59" s="168" t="s">
        <v>94</v>
      </c>
      <c r="C59" s="41">
        <v>0.12</v>
      </c>
      <c r="D59" s="55" t="s">
        <v>92</v>
      </c>
      <c r="E59" s="56"/>
      <c r="F59" s="56"/>
      <c r="G59" s="56"/>
      <c r="H59" s="56"/>
      <c r="I59" s="56"/>
    </row>
    <row r="60" spans="1:9">
      <c r="A60" s="41"/>
      <c r="B60" s="168" t="s">
        <v>95</v>
      </c>
      <c r="C60" s="41">
        <v>0.24</v>
      </c>
      <c r="D60" s="55" t="s">
        <v>92</v>
      </c>
      <c r="E60" s="56"/>
      <c r="F60" s="56"/>
      <c r="G60" s="56"/>
      <c r="H60" s="56"/>
      <c r="I60" s="56"/>
    </row>
    <row r="61" spans="1:9">
      <c r="A61" s="41"/>
      <c r="B61" s="168"/>
      <c r="C61" s="41"/>
      <c r="D61" s="55"/>
      <c r="E61" s="56"/>
      <c r="F61" s="56"/>
      <c r="G61" s="56"/>
      <c r="H61" s="56"/>
      <c r="I61" s="56"/>
    </row>
    <row r="62" spans="1:9">
      <c r="A62" s="157">
        <v>3</v>
      </c>
      <c r="B62" s="158" t="s">
        <v>104</v>
      </c>
      <c r="C62" s="41"/>
      <c r="D62" s="55"/>
      <c r="E62" s="56"/>
      <c r="F62" s="56"/>
      <c r="G62" s="56"/>
      <c r="H62" s="56"/>
      <c r="I62" s="56"/>
    </row>
    <row r="63" spans="1:9">
      <c r="A63" s="41"/>
      <c r="B63" s="168"/>
      <c r="C63" s="41"/>
      <c r="D63" s="55"/>
      <c r="E63" s="56"/>
      <c r="F63" s="56"/>
      <c r="G63" s="56"/>
      <c r="H63" s="56"/>
      <c r="I63" s="56"/>
    </row>
    <row r="64" spans="1:9" ht="15.75" customHeight="1">
      <c r="A64" s="41">
        <v>3.1</v>
      </c>
      <c r="B64" s="248" t="s">
        <v>105</v>
      </c>
      <c r="C64" s="41"/>
      <c r="D64" s="55"/>
      <c r="E64" s="56"/>
      <c r="F64" s="56"/>
      <c r="G64" s="56"/>
      <c r="H64" s="56"/>
      <c r="I64" s="56"/>
    </row>
    <row r="65" spans="1:9">
      <c r="A65" s="41"/>
      <c r="B65" s="168" t="s">
        <v>86</v>
      </c>
      <c r="C65" s="41">
        <v>45.21</v>
      </c>
      <c r="D65" s="55" t="s">
        <v>87</v>
      </c>
      <c r="E65" s="56"/>
      <c r="F65" s="56"/>
      <c r="G65" s="56"/>
      <c r="H65" s="56"/>
      <c r="I65" s="56"/>
    </row>
    <row r="66" spans="1:9">
      <c r="A66" s="41"/>
      <c r="B66" s="168" t="s">
        <v>98</v>
      </c>
      <c r="C66" s="41">
        <v>388.4</v>
      </c>
      <c r="D66" s="55" t="s">
        <v>89</v>
      </c>
      <c r="E66" s="56"/>
      <c r="F66" s="56"/>
      <c r="G66" s="56"/>
      <c r="H66" s="56"/>
      <c r="I66" s="56"/>
    </row>
    <row r="67" spans="1:9">
      <c r="A67" s="41"/>
      <c r="B67" s="168" t="s">
        <v>99</v>
      </c>
      <c r="C67" s="41"/>
      <c r="D67" s="55"/>
      <c r="E67" s="56"/>
      <c r="F67" s="56"/>
      <c r="G67" s="56"/>
      <c r="H67" s="56"/>
      <c r="I67" s="56"/>
    </row>
    <row r="68" spans="1:9">
      <c r="A68" s="41"/>
      <c r="B68" s="168" t="s">
        <v>100</v>
      </c>
      <c r="C68" s="41">
        <f>2.27+0.26</f>
        <v>2.5300000000000002</v>
      </c>
      <c r="D68" s="55" t="s">
        <v>92</v>
      </c>
      <c r="E68" s="56"/>
      <c r="F68" s="56"/>
      <c r="G68" s="56"/>
      <c r="H68" s="56"/>
      <c r="I68" s="56"/>
    </row>
    <row r="69" spans="1:9">
      <c r="A69" s="41"/>
      <c r="B69" s="168" t="s">
        <v>94</v>
      </c>
      <c r="C69" s="41">
        <f>1.757+1.49</f>
        <v>3.2469999999999999</v>
      </c>
      <c r="D69" s="55" t="s">
        <v>92</v>
      </c>
      <c r="E69" s="56"/>
      <c r="F69" s="56"/>
      <c r="G69" s="56"/>
      <c r="H69" s="56"/>
      <c r="I69" s="56"/>
    </row>
    <row r="70" spans="1:9">
      <c r="A70" s="41"/>
      <c r="B70" s="168" t="s">
        <v>95</v>
      </c>
      <c r="C70" s="41">
        <f>0.357+0.603+0.49+0.051+0.043</f>
        <v>1.5439999999999998</v>
      </c>
      <c r="D70" s="55" t="s">
        <v>92</v>
      </c>
      <c r="E70" s="56"/>
      <c r="F70" s="56"/>
      <c r="G70" s="56"/>
      <c r="H70" s="56"/>
      <c r="I70" s="56"/>
    </row>
    <row r="71" spans="1:9">
      <c r="A71" s="41"/>
      <c r="B71" s="168"/>
      <c r="C71" s="41"/>
      <c r="D71" s="55"/>
      <c r="E71" s="56"/>
      <c r="F71" s="56"/>
      <c r="G71" s="56"/>
      <c r="H71" s="56"/>
      <c r="I71" s="56"/>
    </row>
    <row r="72" spans="1:9">
      <c r="A72" s="41">
        <v>3.2</v>
      </c>
      <c r="B72" s="248" t="s">
        <v>106</v>
      </c>
      <c r="C72" s="41"/>
      <c r="D72" s="55"/>
      <c r="E72" s="56"/>
      <c r="F72" s="56"/>
      <c r="G72" s="56"/>
      <c r="H72" s="56"/>
      <c r="I72" s="56"/>
    </row>
    <row r="73" spans="1:9">
      <c r="A73" s="41"/>
      <c r="B73" s="168" t="s">
        <v>86</v>
      </c>
      <c r="C73" s="41">
        <v>45.21</v>
      </c>
      <c r="D73" s="55" t="s">
        <v>87</v>
      </c>
      <c r="E73" s="56"/>
      <c r="F73" s="56"/>
      <c r="G73" s="56"/>
      <c r="H73" s="56"/>
      <c r="I73" s="56"/>
    </row>
    <row r="74" spans="1:9">
      <c r="A74" s="41"/>
      <c r="B74" s="168" t="s">
        <v>98</v>
      </c>
      <c r="C74" s="41">
        <v>388.4</v>
      </c>
      <c r="D74" s="55" t="s">
        <v>89</v>
      </c>
      <c r="E74" s="56"/>
      <c r="F74" s="56"/>
      <c r="G74" s="56"/>
      <c r="H74" s="56"/>
      <c r="I74" s="56"/>
    </row>
    <row r="75" spans="1:9">
      <c r="A75" s="41"/>
      <c r="B75" s="168" t="s">
        <v>99</v>
      </c>
      <c r="C75" s="41"/>
      <c r="D75" s="55"/>
      <c r="E75" s="56"/>
      <c r="F75" s="56"/>
      <c r="G75" s="56"/>
      <c r="H75" s="56"/>
      <c r="I75" s="56"/>
    </row>
    <row r="76" spans="1:9">
      <c r="A76" s="41"/>
      <c r="B76" s="168" t="s">
        <v>100</v>
      </c>
      <c r="C76" s="41">
        <v>2.5300000000000002</v>
      </c>
      <c r="D76" s="55" t="s">
        <v>92</v>
      </c>
      <c r="E76" s="56"/>
      <c r="F76" s="56"/>
      <c r="G76" s="56"/>
      <c r="H76" s="56"/>
      <c r="I76" s="56"/>
    </row>
    <row r="77" spans="1:9">
      <c r="A77" s="41"/>
      <c r="B77" s="168" t="s">
        <v>94</v>
      </c>
      <c r="C77" s="41">
        <v>3.2469999999999999</v>
      </c>
      <c r="D77" s="55" t="s">
        <v>92</v>
      </c>
      <c r="E77" s="56"/>
      <c r="F77" s="56"/>
      <c r="G77" s="56"/>
      <c r="H77" s="56"/>
      <c r="I77" s="56"/>
    </row>
    <row r="78" spans="1:9">
      <c r="A78" s="41"/>
      <c r="B78" s="168" t="s">
        <v>95</v>
      </c>
      <c r="C78" s="41">
        <v>1.5439999999999998</v>
      </c>
      <c r="D78" s="55" t="s">
        <v>92</v>
      </c>
      <c r="E78" s="56"/>
      <c r="F78" s="56"/>
      <c r="G78" s="56"/>
      <c r="H78" s="56"/>
      <c r="I78" s="56"/>
    </row>
    <row r="79" spans="1:9">
      <c r="A79" s="41"/>
      <c r="B79" s="168"/>
      <c r="C79" s="41"/>
      <c r="D79" s="55"/>
      <c r="E79" s="56"/>
      <c r="F79" s="56"/>
      <c r="G79" s="56"/>
      <c r="H79" s="56"/>
      <c r="I79" s="56"/>
    </row>
    <row r="80" spans="1:9">
      <c r="A80" s="41">
        <v>3.3</v>
      </c>
      <c r="B80" s="248" t="s">
        <v>107</v>
      </c>
      <c r="C80" s="41"/>
      <c r="D80" s="55"/>
      <c r="E80" s="56"/>
      <c r="F80" s="56"/>
      <c r="G80" s="56"/>
      <c r="H80" s="56"/>
      <c r="I80" s="56"/>
    </row>
    <row r="81" spans="1:9">
      <c r="A81" s="41"/>
      <c r="B81" s="168" t="s">
        <v>86</v>
      </c>
      <c r="C81" s="41">
        <f>7.27+12.08</f>
        <v>19.350000000000001</v>
      </c>
      <c r="D81" s="55" t="s">
        <v>87</v>
      </c>
      <c r="E81" s="56"/>
      <c r="F81" s="56"/>
      <c r="G81" s="56"/>
      <c r="H81" s="56"/>
      <c r="I81" s="56"/>
    </row>
    <row r="82" spans="1:9">
      <c r="A82" s="41"/>
      <c r="B82" s="168" t="s">
        <v>98</v>
      </c>
      <c r="C82" s="41">
        <f>72.66+96.58</f>
        <v>169.24</v>
      </c>
      <c r="D82" s="55" t="s">
        <v>89</v>
      </c>
      <c r="E82" s="56"/>
      <c r="F82" s="56"/>
      <c r="G82" s="56"/>
      <c r="H82" s="56"/>
      <c r="I82" s="56"/>
    </row>
    <row r="83" spans="1:9">
      <c r="A83" s="41"/>
      <c r="B83" s="168" t="s">
        <v>99</v>
      </c>
      <c r="C83" s="41"/>
      <c r="D83" s="55"/>
      <c r="E83" s="56"/>
      <c r="F83" s="56"/>
      <c r="G83" s="56"/>
      <c r="H83" s="56"/>
      <c r="I83" s="56"/>
    </row>
    <row r="84" spans="1:9">
      <c r="A84" s="41"/>
      <c r="B84" s="168" t="s">
        <v>100</v>
      </c>
      <c r="C84" s="41">
        <v>0.94</v>
      </c>
      <c r="D84" s="55" t="s">
        <v>92</v>
      </c>
      <c r="E84" s="56"/>
      <c r="F84" s="56"/>
      <c r="G84" s="56"/>
      <c r="H84" s="56"/>
      <c r="I84" s="56"/>
    </row>
    <row r="85" spans="1:9">
      <c r="A85" s="41"/>
      <c r="B85" s="168" t="s">
        <v>94</v>
      </c>
      <c r="C85" s="41">
        <f>0.635+0.62</f>
        <v>1.2549999999999999</v>
      </c>
      <c r="D85" s="55" t="s">
        <v>92</v>
      </c>
      <c r="E85" s="56"/>
      <c r="F85" s="56"/>
      <c r="G85" s="56"/>
      <c r="H85" s="56"/>
      <c r="I85" s="56"/>
    </row>
    <row r="86" spans="1:9">
      <c r="A86" s="41"/>
      <c r="B86" s="168" t="s">
        <v>95</v>
      </c>
      <c r="C86" s="41">
        <f>0.161+0.25</f>
        <v>0.41100000000000003</v>
      </c>
      <c r="D86" s="55" t="s">
        <v>92</v>
      </c>
      <c r="E86" s="56"/>
      <c r="F86" s="56"/>
      <c r="G86" s="56"/>
      <c r="H86" s="56"/>
      <c r="I86" s="56"/>
    </row>
    <row r="87" spans="1:9">
      <c r="A87" s="41"/>
      <c r="B87" s="168"/>
      <c r="C87" s="41"/>
      <c r="D87" s="55"/>
      <c r="E87" s="56"/>
      <c r="F87" s="56"/>
      <c r="G87" s="56"/>
      <c r="H87" s="56"/>
      <c r="I87" s="56"/>
    </row>
    <row r="88" spans="1:9">
      <c r="A88" s="41">
        <v>3.4</v>
      </c>
      <c r="B88" s="248" t="s">
        <v>108</v>
      </c>
      <c r="C88" s="41"/>
      <c r="D88" s="55"/>
      <c r="E88" s="56"/>
      <c r="F88" s="56"/>
      <c r="G88" s="56"/>
      <c r="H88" s="56"/>
      <c r="I88" s="56"/>
    </row>
    <row r="89" spans="1:9">
      <c r="A89" s="41"/>
      <c r="B89" s="168" t="s">
        <v>86</v>
      </c>
      <c r="C89" s="41">
        <f>0.17+0.38</f>
        <v>0.55000000000000004</v>
      </c>
      <c r="D89" s="55" t="s">
        <v>87</v>
      </c>
      <c r="E89" s="56"/>
      <c r="F89" s="56"/>
      <c r="G89" s="56"/>
      <c r="H89" s="56"/>
      <c r="I89" s="56"/>
    </row>
    <row r="90" spans="1:9">
      <c r="A90" s="41"/>
      <c r="B90" s="168" t="s">
        <v>98</v>
      </c>
      <c r="C90" s="41">
        <f>1.7+3</f>
        <v>4.7</v>
      </c>
      <c r="D90" s="55" t="s">
        <v>89</v>
      </c>
      <c r="E90" s="56"/>
      <c r="F90" s="56"/>
      <c r="G90" s="56"/>
      <c r="H90" s="56"/>
      <c r="I90" s="56"/>
    </row>
    <row r="91" spans="1:9">
      <c r="A91" s="41"/>
      <c r="B91" s="168" t="s">
        <v>99</v>
      </c>
      <c r="C91" s="41"/>
      <c r="D91" s="55"/>
      <c r="E91" s="56"/>
      <c r="F91" s="56"/>
      <c r="G91" s="56"/>
      <c r="H91" s="56"/>
      <c r="I91" s="56"/>
    </row>
    <row r="92" spans="1:9">
      <c r="A92" s="41"/>
      <c r="B92" s="168" t="s">
        <v>100</v>
      </c>
      <c r="C92" s="41">
        <v>0.03</v>
      </c>
      <c r="D92" s="55" t="s">
        <v>92</v>
      </c>
      <c r="E92" s="56"/>
      <c r="F92" s="56"/>
      <c r="G92" s="56"/>
      <c r="H92" s="56"/>
      <c r="I92" s="56"/>
    </row>
    <row r="93" spans="1:9">
      <c r="A93" s="41"/>
      <c r="B93" s="168" t="s">
        <v>94</v>
      </c>
      <c r="C93" s="41">
        <f>0.015+0.02</f>
        <v>3.5000000000000003E-2</v>
      </c>
      <c r="D93" s="55" t="s">
        <v>92</v>
      </c>
      <c r="E93" s="56"/>
      <c r="F93" s="56"/>
      <c r="G93" s="56"/>
      <c r="H93" s="56"/>
      <c r="I93" s="56"/>
    </row>
    <row r="94" spans="1:9">
      <c r="A94" s="41"/>
      <c r="B94" s="168" t="s">
        <v>95</v>
      </c>
      <c r="C94" s="41">
        <f>0.004+0.007</f>
        <v>1.0999999999999999E-2</v>
      </c>
      <c r="D94" s="55" t="s">
        <v>92</v>
      </c>
      <c r="E94" s="56"/>
      <c r="F94" s="56"/>
      <c r="G94" s="56"/>
      <c r="H94" s="56"/>
      <c r="I94" s="56"/>
    </row>
    <row r="95" spans="1:9">
      <c r="A95" s="41"/>
      <c r="B95" s="168"/>
      <c r="C95" s="41"/>
      <c r="D95" s="55"/>
      <c r="E95" s="56"/>
      <c r="F95" s="56"/>
      <c r="G95" s="56"/>
      <c r="H95" s="56"/>
      <c r="I95" s="56"/>
    </row>
    <row r="96" spans="1:9">
      <c r="A96" s="157">
        <v>4</v>
      </c>
      <c r="B96" s="249" t="s">
        <v>109</v>
      </c>
      <c r="C96" s="41"/>
      <c r="D96" s="55"/>
      <c r="E96" s="56"/>
      <c r="F96" s="56"/>
      <c r="G96" s="56"/>
      <c r="H96" s="56"/>
      <c r="I96" s="56"/>
    </row>
    <row r="97" spans="1:9">
      <c r="A97" s="41"/>
      <c r="B97" s="168"/>
      <c r="C97" s="41"/>
      <c r="D97" s="55"/>
      <c r="E97" s="56"/>
      <c r="F97" s="56"/>
      <c r="G97" s="56"/>
      <c r="H97" s="56"/>
      <c r="I97" s="56"/>
    </row>
    <row r="98" spans="1:9">
      <c r="A98" s="41">
        <v>4.0999999999999996</v>
      </c>
      <c r="B98" s="248" t="s">
        <v>110</v>
      </c>
      <c r="C98" s="41"/>
      <c r="D98" s="55"/>
      <c r="E98" s="56"/>
      <c r="F98" s="56"/>
      <c r="G98" s="56"/>
      <c r="H98" s="56"/>
      <c r="I98" s="56"/>
    </row>
    <row r="99" spans="1:9">
      <c r="A99" s="41"/>
      <c r="B99" s="168" t="s">
        <v>86</v>
      </c>
      <c r="C99" s="41">
        <v>76.14</v>
      </c>
      <c r="D99" s="55" t="s">
        <v>87</v>
      </c>
      <c r="E99" s="56"/>
      <c r="F99" s="56"/>
      <c r="G99" s="56"/>
      <c r="H99" s="56"/>
      <c r="I99" s="56"/>
    </row>
    <row r="100" spans="1:9">
      <c r="A100" s="41"/>
      <c r="B100" s="168" t="s">
        <v>98</v>
      </c>
      <c r="C100" s="41">
        <v>15</v>
      </c>
      <c r="D100" s="55" t="s">
        <v>89</v>
      </c>
      <c r="E100" s="56"/>
      <c r="F100" s="56"/>
      <c r="G100" s="56"/>
      <c r="H100" s="56"/>
      <c r="I100" s="56"/>
    </row>
    <row r="101" spans="1:9">
      <c r="A101" s="41"/>
      <c r="B101" s="168" t="s">
        <v>99</v>
      </c>
      <c r="C101" s="41"/>
      <c r="D101" s="55"/>
      <c r="E101" s="56"/>
      <c r="F101" s="56"/>
      <c r="G101" s="56"/>
      <c r="H101" s="56"/>
      <c r="I101" s="56"/>
    </row>
    <row r="102" spans="1:9">
      <c r="A102" s="41"/>
      <c r="B102" s="168" t="s">
        <v>111</v>
      </c>
      <c r="C102" s="41">
        <v>4.9000000000000004</v>
      </c>
      <c r="D102" s="55" t="s">
        <v>92</v>
      </c>
      <c r="E102" s="56"/>
      <c r="F102" s="56"/>
      <c r="G102" s="56"/>
      <c r="H102" s="56"/>
      <c r="I102" s="56"/>
    </row>
    <row r="103" spans="1:9">
      <c r="A103" s="41"/>
      <c r="B103" s="168"/>
      <c r="C103" s="41"/>
      <c r="D103" s="55"/>
      <c r="E103" s="56"/>
      <c r="F103" s="56"/>
      <c r="G103" s="56"/>
      <c r="H103" s="56"/>
      <c r="I103" s="56"/>
    </row>
    <row r="104" spans="1:9">
      <c r="A104" s="41">
        <v>4.2</v>
      </c>
      <c r="B104" s="248" t="s">
        <v>105</v>
      </c>
      <c r="C104" s="41"/>
      <c r="D104" s="55"/>
      <c r="E104" s="56"/>
      <c r="F104" s="56"/>
      <c r="G104" s="56"/>
      <c r="H104" s="56"/>
      <c r="I104" s="56"/>
    </row>
    <row r="105" spans="1:9">
      <c r="A105" s="41"/>
      <c r="B105" s="168" t="s">
        <v>86</v>
      </c>
      <c r="C105" s="41">
        <f>103.57+11.02</f>
        <v>114.58999999999999</v>
      </c>
      <c r="D105" s="55" t="s">
        <v>87</v>
      </c>
      <c r="E105" s="56"/>
      <c r="F105" s="56"/>
      <c r="G105" s="56"/>
      <c r="H105" s="56"/>
      <c r="I105" s="56"/>
    </row>
    <row r="106" spans="1:9">
      <c r="A106" s="41"/>
      <c r="B106" s="168" t="s">
        <v>98</v>
      </c>
      <c r="C106" s="41">
        <f>691+61.2</f>
        <v>752.2</v>
      </c>
      <c r="D106" s="55" t="s">
        <v>89</v>
      </c>
      <c r="E106" s="56"/>
      <c r="F106" s="56"/>
      <c r="G106" s="56"/>
      <c r="H106" s="56"/>
      <c r="I106" s="56"/>
    </row>
    <row r="107" spans="1:9">
      <c r="A107" s="41"/>
      <c r="B107" s="168" t="s">
        <v>99</v>
      </c>
      <c r="C107" s="41"/>
      <c r="D107" s="55"/>
      <c r="E107" s="56"/>
      <c r="F107" s="56"/>
      <c r="G107" s="56"/>
      <c r="H107" s="56"/>
      <c r="I107" s="56"/>
    </row>
    <row r="108" spans="1:9">
      <c r="A108" s="41"/>
      <c r="B108" s="168" t="s">
        <v>111</v>
      </c>
      <c r="C108" s="41">
        <v>17.989999999999998</v>
      </c>
      <c r="D108" s="55" t="s">
        <v>92</v>
      </c>
      <c r="E108" s="56"/>
      <c r="F108" s="56"/>
      <c r="G108" s="56"/>
      <c r="H108" s="56"/>
      <c r="I108" s="56"/>
    </row>
    <row r="109" spans="1:9">
      <c r="A109" s="41"/>
      <c r="B109" s="168" t="s">
        <v>94</v>
      </c>
      <c r="C109" s="41">
        <v>2.11</v>
      </c>
      <c r="D109" s="55" t="s">
        <v>92</v>
      </c>
      <c r="E109" s="56"/>
      <c r="F109" s="56"/>
      <c r="G109" s="56"/>
      <c r="H109" s="56"/>
      <c r="I109" s="56"/>
    </row>
    <row r="110" spans="1:9">
      <c r="A110" s="41"/>
      <c r="B110" s="168"/>
      <c r="C110" s="41"/>
      <c r="D110" s="55"/>
      <c r="E110" s="56"/>
      <c r="F110" s="56"/>
      <c r="G110" s="56"/>
      <c r="H110" s="56"/>
      <c r="I110" s="56"/>
    </row>
    <row r="111" spans="1:9">
      <c r="A111" s="41">
        <v>4.3</v>
      </c>
      <c r="B111" s="248" t="s">
        <v>106</v>
      </c>
      <c r="C111" s="41"/>
      <c r="D111" s="55"/>
      <c r="E111" s="56"/>
      <c r="F111" s="56"/>
      <c r="G111" s="56"/>
      <c r="H111" s="56"/>
      <c r="I111" s="56"/>
    </row>
    <row r="112" spans="1:9">
      <c r="A112" s="41"/>
      <c r="B112" s="168" t="s">
        <v>86</v>
      </c>
      <c r="C112" s="41">
        <f>103.57+11.02</f>
        <v>114.58999999999999</v>
      </c>
      <c r="D112" s="55" t="s">
        <v>87</v>
      </c>
      <c r="E112" s="56"/>
      <c r="F112" s="56"/>
      <c r="G112" s="56"/>
      <c r="H112" s="56"/>
      <c r="I112" s="56"/>
    </row>
    <row r="113" spans="1:9">
      <c r="A113" s="41"/>
      <c r="B113" s="168" t="s">
        <v>98</v>
      </c>
      <c r="C113" s="41">
        <f>691+61.2</f>
        <v>752.2</v>
      </c>
      <c r="D113" s="55" t="s">
        <v>89</v>
      </c>
      <c r="E113" s="56"/>
      <c r="F113" s="56"/>
      <c r="G113" s="56"/>
      <c r="H113" s="56"/>
      <c r="I113" s="56"/>
    </row>
    <row r="114" spans="1:9">
      <c r="A114" s="41"/>
      <c r="B114" s="168" t="s">
        <v>99</v>
      </c>
      <c r="C114" s="41"/>
      <c r="D114" s="55"/>
      <c r="E114" s="56"/>
      <c r="F114" s="56"/>
      <c r="G114" s="56"/>
      <c r="H114" s="56"/>
      <c r="I114" s="56"/>
    </row>
    <row r="115" spans="1:9">
      <c r="A115" s="41"/>
      <c r="B115" s="168" t="s">
        <v>111</v>
      </c>
      <c r="C115" s="41">
        <v>17.989999999999998</v>
      </c>
      <c r="D115" s="55" t="s">
        <v>92</v>
      </c>
      <c r="E115" s="56"/>
      <c r="F115" s="56"/>
      <c r="G115" s="56"/>
      <c r="H115" s="56"/>
      <c r="I115" s="56"/>
    </row>
    <row r="116" spans="1:9">
      <c r="A116" s="41"/>
      <c r="B116" s="168" t="s">
        <v>94</v>
      </c>
      <c r="C116" s="41">
        <v>2.11</v>
      </c>
      <c r="D116" s="55" t="s">
        <v>92</v>
      </c>
      <c r="E116" s="56"/>
      <c r="F116" s="56"/>
      <c r="G116" s="56"/>
      <c r="H116" s="56"/>
      <c r="I116" s="56"/>
    </row>
    <row r="117" spans="1:9">
      <c r="A117" s="41"/>
      <c r="B117" s="168"/>
      <c r="C117" s="41"/>
      <c r="D117" s="55"/>
      <c r="E117" s="56"/>
      <c r="F117" s="56"/>
      <c r="G117" s="56"/>
      <c r="H117" s="56"/>
      <c r="I117" s="56"/>
    </row>
    <row r="118" spans="1:9">
      <c r="A118" s="41">
        <v>4.4000000000000004</v>
      </c>
      <c r="B118" s="248" t="s">
        <v>112</v>
      </c>
      <c r="C118" s="41"/>
      <c r="D118" s="55"/>
      <c r="E118" s="56"/>
      <c r="F118" s="56"/>
      <c r="G118" s="56"/>
      <c r="H118" s="56"/>
      <c r="I118" s="56"/>
    </row>
    <row r="119" spans="1:9">
      <c r="A119" s="41"/>
      <c r="B119" s="168" t="s">
        <v>86</v>
      </c>
      <c r="C119" s="41">
        <v>2.5499999999999998</v>
      </c>
      <c r="D119" s="55" t="s">
        <v>87</v>
      </c>
      <c r="E119" s="56"/>
      <c r="F119" s="56"/>
      <c r="G119" s="56"/>
      <c r="H119" s="56"/>
      <c r="I119" s="56"/>
    </row>
    <row r="120" spans="1:9">
      <c r="A120" s="41"/>
      <c r="B120" s="168" t="s">
        <v>98</v>
      </c>
      <c r="C120" s="41">
        <v>17.100000000000001</v>
      </c>
      <c r="D120" s="55" t="s">
        <v>89</v>
      </c>
      <c r="E120" s="56"/>
      <c r="F120" s="56"/>
      <c r="G120" s="56"/>
      <c r="H120" s="56"/>
      <c r="I120" s="56"/>
    </row>
    <row r="121" spans="1:9">
      <c r="A121" s="41"/>
      <c r="B121" s="168" t="s">
        <v>99</v>
      </c>
      <c r="C121" s="41"/>
      <c r="D121" s="55"/>
      <c r="E121" s="56"/>
      <c r="F121" s="56"/>
      <c r="G121" s="56"/>
      <c r="H121" s="56"/>
      <c r="I121" s="56"/>
    </row>
    <row r="122" spans="1:9">
      <c r="A122" s="41"/>
      <c r="B122" s="168" t="s">
        <v>111</v>
      </c>
      <c r="C122" s="41">
        <v>0.28999999999999998</v>
      </c>
      <c r="D122" s="55" t="s">
        <v>92</v>
      </c>
      <c r="E122" s="56"/>
      <c r="F122" s="56"/>
      <c r="G122" s="56"/>
      <c r="H122" s="56"/>
      <c r="I122" s="56"/>
    </row>
    <row r="123" spans="1:9">
      <c r="A123" s="41"/>
      <c r="B123" s="168"/>
      <c r="C123" s="41"/>
      <c r="D123" s="55"/>
      <c r="E123" s="56"/>
      <c r="F123" s="56"/>
      <c r="G123" s="56"/>
      <c r="H123" s="56"/>
      <c r="I123" s="56"/>
    </row>
    <row r="124" spans="1:9">
      <c r="A124" s="41">
        <v>4.5</v>
      </c>
      <c r="B124" s="248" t="s">
        <v>113</v>
      </c>
      <c r="C124" s="41"/>
      <c r="D124" s="55"/>
      <c r="E124" s="56"/>
      <c r="F124" s="56"/>
      <c r="G124" s="56"/>
      <c r="H124" s="56"/>
      <c r="I124" s="56"/>
    </row>
    <row r="125" spans="1:9">
      <c r="A125" s="41"/>
      <c r="B125" s="168" t="s">
        <v>86</v>
      </c>
      <c r="C125" s="41">
        <f>28.04+2.58+31.44</f>
        <v>62.06</v>
      </c>
      <c r="D125" s="55" t="s">
        <v>87</v>
      </c>
      <c r="E125" s="56"/>
      <c r="F125" s="56"/>
      <c r="G125" s="56"/>
      <c r="H125" s="56"/>
      <c r="I125" s="56"/>
    </row>
    <row r="126" spans="1:9">
      <c r="A126" s="41"/>
      <c r="B126" s="168" t="s">
        <v>98</v>
      </c>
      <c r="C126" s="41">
        <f>157.16+187+17.24</f>
        <v>361.4</v>
      </c>
      <c r="D126" s="55" t="s">
        <v>89</v>
      </c>
      <c r="E126" s="56"/>
      <c r="F126" s="56"/>
      <c r="G126" s="56"/>
      <c r="H126" s="56"/>
      <c r="I126" s="56"/>
    </row>
    <row r="127" spans="1:9">
      <c r="A127" s="41"/>
      <c r="B127" s="168" t="s">
        <v>99</v>
      </c>
      <c r="C127" s="41"/>
      <c r="D127" s="55"/>
      <c r="E127" s="56"/>
      <c r="F127" s="56"/>
      <c r="G127" s="56"/>
      <c r="H127" s="56"/>
      <c r="I127" s="56"/>
    </row>
    <row r="128" spans="1:9">
      <c r="A128" s="41"/>
      <c r="B128" s="168" t="s">
        <v>111</v>
      </c>
      <c r="C128" s="41">
        <f>1.35+1.5</f>
        <v>2.85</v>
      </c>
      <c r="D128" s="55" t="s">
        <v>92</v>
      </c>
      <c r="E128" s="56"/>
      <c r="F128" s="56"/>
      <c r="G128" s="56"/>
      <c r="H128" s="56"/>
      <c r="I128" s="56"/>
    </row>
    <row r="129" spans="1:9">
      <c r="A129" s="41"/>
      <c r="B129" s="168"/>
      <c r="C129" s="41"/>
      <c r="D129" s="55"/>
      <c r="E129" s="56"/>
      <c r="F129" s="56"/>
      <c r="G129" s="56"/>
      <c r="H129" s="56"/>
      <c r="I129" s="56"/>
    </row>
    <row r="130" spans="1:9">
      <c r="A130" s="41"/>
      <c r="B130" s="168"/>
      <c r="C130" s="41"/>
      <c r="D130" s="55"/>
      <c r="E130" s="56"/>
      <c r="F130" s="56"/>
      <c r="G130" s="56"/>
      <c r="H130" s="56"/>
      <c r="I130" s="56"/>
    </row>
    <row r="131" spans="1:9">
      <c r="A131" s="157">
        <v>5</v>
      </c>
      <c r="B131" s="250" t="s">
        <v>114</v>
      </c>
      <c r="C131" s="41"/>
      <c r="D131" s="55"/>
      <c r="E131" s="56"/>
      <c r="F131" s="56"/>
      <c r="G131" s="56"/>
      <c r="H131" s="56"/>
      <c r="I131" s="56"/>
    </row>
    <row r="132" spans="1:9">
      <c r="A132" s="41"/>
      <c r="B132" s="168" t="s">
        <v>86</v>
      </c>
      <c r="C132" s="41">
        <v>5.17</v>
      </c>
      <c r="D132" s="55" t="s">
        <v>87</v>
      </c>
      <c r="E132" s="56"/>
      <c r="F132" s="56"/>
      <c r="G132" s="56"/>
      <c r="H132" s="56"/>
      <c r="I132" s="56"/>
    </row>
    <row r="133" spans="1:9">
      <c r="A133" s="41"/>
      <c r="B133" s="168" t="s">
        <v>98</v>
      </c>
      <c r="C133" s="41">
        <v>37.1</v>
      </c>
      <c r="D133" s="55" t="s">
        <v>89</v>
      </c>
      <c r="E133" s="56"/>
      <c r="F133" s="56"/>
      <c r="G133" s="56"/>
      <c r="H133" s="56"/>
      <c r="I133" s="56"/>
    </row>
    <row r="134" spans="1:9">
      <c r="A134" s="41"/>
      <c r="B134" s="168" t="s">
        <v>99</v>
      </c>
      <c r="C134" s="41"/>
      <c r="D134" s="55"/>
      <c r="E134" s="56"/>
      <c r="F134" s="56"/>
      <c r="G134" s="56"/>
      <c r="H134" s="56"/>
      <c r="I134" s="56"/>
    </row>
    <row r="135" spans="1:9">
      <c r="A135" s="41"/>
      <c r="B135" s="168" t="s">
        <v>111</v>
      </c>
      <c r="C135" s="41">
        <v>2.33</v>
      </c>
      <c r="D135" s="55" t="s">
        <v>92</v>
      </c>
      <c r="E135" s="56"/>
      <c r="F135" s="56"/>
      <c r="G135" s="56"/>
      <c r="H135" s="56"/>
      <c r="I135" s="56"/>
    </row>
    <row r="136" spans="1:9">
      <c r="A136" s="41"/>
      <c r="B136" s="168"/>
      <c r="C136" s="41"/>
      <c r="D136" s="55"/>
      <c r="E136" s="56"/>
      <c r="F136" s="56"/>
      <c r="G136" s="56"/>
      <c r="H136" s="56"/>
      <c r="I136" s="56"/>
    </row>
    <row r="137" spans="1:9">
      <c r="A137" s="157">
        <v>6</v>
      </c>
      <c r="B137" s="250" t="s">
        <v>115</v>
      </c>
      <c r="C137" s="41"/>
      <c r="D137" s="55"/>
      <c r="E137" s="56"/>
      <c r="F137" s="56"/>
      <c r="G137" s="56"/>
      <c r="H137" s="56"/>
      <c r="I137" s="56"/>
    </row>
    <row r="138" spans="1:9">
      <c r="A138" s="41"/>
      <c r="B138" s="168" t="s">
        <v>86</v>
      </c>
      <c r="C138" s="41">
        <v>6.96</v>
      </c>
      <c r="D138" s="55" t="s">
        <v>87</v>
      </c>
      <c r="E138" s="56"/>
      <c r="F138" s="56"/>
      <c r="G138" s="56"/>
      <c r="H138" s="56"/>
      <c r="I138" s="56"/>
    </row>
    <row r="139" spans="1:9">
      <c r="A139" s="41"/>
      <c r="B139" s="168" t="s">
        <v>98</v>
      </c>
      <c r="C139" s="41">
        <v>93.2</v>
      </c>
      <c r="D139" s="55" t="s">
        <v>89</v>
      </c>
      <c r="E139" s="56"/>
      <c r="F139" s="56"/>
      <c r="G139" s="56"/>
      <c r="H139" s="56"/>
      <c r="I139" s="56"/>
    </row>
    <row r="140" spans="1:9">
      <c r="A140" s="41"/>
      <c r="B140" s="168" t="s">
        <v>99</v>
      </c>
      <c r="C140" s="41"/>
      <c r="D140" s="55"/>
      <c r="E140" s="56"/>
      <c r="F140" s="56"/>
      <c r="G140" s="56"/>
      <c r="H140" s="56"/>
      <c r="I140" s="56"/>
    </row>
    <row r="141" spans="1:9">
      <c r="A141" s="41"/>
      <c r="B141" s="168" t="s">
        <v>111</v>
      </c>
      <c r="C141" s="41">
        <v>0.8</v>
      </c>
      <c r="D141" s="55" t="s">
        <v>92</v>
      </c>
      <c r="E141" s="56"/>
      <c r="F141" s="56"/>
      <c r="G141" s="56"/>
      <c r="H141" s="56"/>
      <c r="I141" s="56"/>
    </row>
    <row r="142" spans="1:9">
      <c r="A142" s="41"/>
      <c r="B142" s="168"/>
      <c r="C142" s="41"/>
      <c r="D142" s="55"/>
      <c r="E142" s="56"/>
      <c r="F142" s="56"/>
      <c r="G142" s="56"/>
      <c r="H142" s="56"/>
      <c r="I142" s="56"/>
    </row>
    <row r="143" spans="1:9">
      <c r="A143" s="41"/>
      <c r="B143" s="168"/>
      <c r="C143" s="41"/>
      <c r="D143" s="55"/>
      <c r="E143" s="56"/>
      <c r="F143" s="56"/>
      <c r="G143" s="56"/>
      <c r="H143" s="56"/>
      <c r="I143" s="56"/>
    </row>
    <row r="144" spans="1:9">
      <c r="A144" s="41"/>
      <c r="B144" s="168"/>
      <c r="C144" s="41"/>
      <c r="D144" s="55"/>
      <c r="E144" s="56"/>
      <c r="F144" s="56"/>
      <c r="G144" s="56"/>
      <c r="H144" s="56"/>
      <c r="I144" s="56"/>
    </row>
    <row r="145" spans="1:9">
      <c r="A145" s="41"/>
      <c r="B145" s="168"/>
      <c r="C145" s="41"/>
      <c r="D145" s="55"/>
      <c r="E145" s="56"/>
      <c r="F145" s="56"/>
      <c r="G145" s="56"/>
      <c r="H145" s="56"/>
      <c r="I145" s="56"/>
    </row>
    <row r="146" spans="1:9">
      <c r="A146" s="41"/>
      <c r="B146" s="168"/>
      <c r="C146" s="41"/>
      <c r="D146" s="55"/>
      <c r="E146" s="56"/>
      <c r="F146" s="56"/>
      <c r="G146" s="56"/>
      <c r="H146" s="56"/>
      <c r="I146" s="56"/>
    </row>
    <row r="147" spans="1:9">
      <c r="A147" s="41"/>
      <c r="B147" s="168"/>
      <c r="C147" s="41"/>
      <c r="D147" s="55"/>
      <c r="E147" s="56"/>
      <c r="F147" s="56"/>
      <c r="G147" s="56"/>
      <c r="H147" s="56"/>
      <c r="I147" s="56"/>
    </row>
    <row r="148" spans="1:9">
      <c r="A148" s="41"/>
      <c r="B148" s="168"/>
      <c r="C148" s="41"/>
      <c r="D148" s="55"/>
      <c r="E148" s="56"/>
      <c r="F148" s="56"/>
      <c r="G148" s="56"/>
      <c r="H148" s="56"/>
      <c r="I148" s="56"/>
    </row>
    <row r="149" spans="1:9">
      <c r="A149" s="41"/>
      <c r="B149" s="168"/>
      <c r="C149" s="41"/>
      <c r="D149" s="55"/>
      <c r="E149" s="56"/>
      <c r="F149" s="56"/>
      <c r="G149" s="56"/>
      <c r="H149" s="56"/>
      <c r="I149" s="56"/>
    </row>
    <row r="150" spans="1:9">
      <c r="A150" s="41"/>
      <c r="B150" s="168"/>
      <c r="C150" s="41"/>
      <c r="D150" s="55"/>
      <c r="E150" s="56"/>
      <c r="F150" s="56"/>
      <c r="G150" s="56"/>
      <c r="H150" s="56"/>
      <c r="I150" s="56"/>
    </row>
    <row r="151" spans="1:9">
      <c r="A151" s="41"/>
      <c r="B151" s="168"/>
      <c r="C151" s="41"/>
      <c r="D151" s="55"/>
      <c r="E151" s="56"/>
      <c r="F151" s="56"/>
      <c r="G151" s="56"/>
      <c r="H151" s="56"/>
      <c r="I151" s="56"/>
    </row>
    <row r="152" spans="1:9" ht="26.25" thickBot="1">
      <c r="A152" s="41"/>
      <c r="B152" s="163" t="s">
        <v>77</v>
      </c>
      <c r="C152" s="41"/>
      <c r="D152" s="169"/>
      <c r="E152" s="56"/>
      <c r="F152" s="56"/>
      <c r="G152" s="63"/>
      <c r="H152" s="63"/>
      <c r="I152" s="63"/>
    </row>
    <row r="153" spans="1:9" s="123" customFormat="1" ht="13.5" thickTop="1">
      <c r="A153" s="122"/>
      <c r="B153" s="161"/>
      <c r="C153" s="161"/>
      <c r="D153" s="161"/>
      <c r="E153" s="61"/>
      <c r="F153" s="61"/>
      <c r="G153" s="61"/>
      <c r="H153" s="61"/>
      <c r="I153" s="61"/>
    </row>
  </sheetData>
  <pageMargins left="0.74803149606299202" right="0.74803149606299202" top="0.74803149606299202" bottom="0.74803149606299202" header="0.31496062992126" footer="0.31496062992126"/>
  <pageSetup paperSize="9" scale="68" orientation="portrait" r:id="rId1"/>
  <headerFooter differentOddEven="1"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I48"/>
  <sheetViews>
    <sheetView view="pageBreakPreview" zoomScaleNormal="115" workbookViewId="0">
      <selection activeCell="G46" sqref="G46:I46"/>
    </sheetView>
  </sheetViews>
  <sheetFormatPr defaultColWidth="9.140625" defaultRowHeight="12.75"/>
  <cols>
    <col min="1" max="1" width="5.7109375" style="81" customWidth="1"/>
    <col min="2" max="2" width="42.28515625" style="83" customWidth="1"/>
    <col min="3" max="3" width="6.7109375" style="83" customWidth="1"/>
    <col min="4" max="4" width="8.7109375" style="149" customWidth="1"/>
    <col min="5" max="6" width="10.5703125" style="83" customWidth="1"/>
    <col min="7" max="9" width="13.85546875" style="85" customWidth="1"/>
    <col min="10" max="15" width="9.140625" style="83"/>
    <col min="16" max="16" width="9.85546875" style="83" customWidth="1"/>
    <col min="17" max="16384" width="9.140625" style="83"/>
  </cols>
  <sheetData>
    <row r="1" spans="1:9" ht="38.25">
      <c r="A1" s="74" t="s">
        <v>61</v>
      </c>
      <c r="B1" s="74" t="s">
        <v>62</v>
      </c>
      <c r="C1" s="74" t="s">
        <v>63</v>
      </c>
      <c r="D1" s="75" t="s">
        <v>64</v>
      </c>
      <c r="E1" s="258" t="s">
        <v>38</v>
      </c>
      <c r="F1" s="258" t="s">
        <v>39</v>
      </c>
      <c r="G1" s="258" t="s">
        <v>40</v>
      </c>
      <c r="H1" s="258" t="s">
        <v>41</v>
      </c>
      <c r="I1" s="258" t="s">
        <v>304</v>
      </c>
    </row>
    <row r="2" spans="1:9">
      <c r="A2" s="43"/>
      <c r="B2" s="76"/>
      <c r="C2" s="43"/>
      <c r="D2" s="77"/>
      <c r="E2" s="78"/>
      <c r="F2" s="78"/>
      <c r="G2" s="78"/>
      <c r="H2" s="78"/>
      <c r="I2" s="78"/>
    </row>
    <row r="3" spans="1:9">
      <c r="A3" s="88" t="s">
        <v>12</v>
      </c>
      <c r="B3" s="150" t="s">
        <v>116</v>
      </c>
      <c r="C3" s="43"/>
      <c r="D3" s="77"/>
      <c r="E3" s="78"/>
      <c r="F3" s="78"/>
      <c r="G3" s="45"/>
      <c r="H3" s="45"/>
      <c r="I3" s="45"/>
    </row>
    <row r="4" spans="1:9">
      <c r="A4" s="43"/>
      <c r="B4" s="76"/>
      <c r="C4" s="43"/>
      <c r="D4" s="77"/>
      <c r="E4" s="78"/>
      <c r="F4" s="78"/>
      <c r="G4" s="45"/>
      <c r="H4" s="45"/>
      <c r="I4" s="45"/>
    </row>
    <row r="5" spans="1:9" ht="45" customHeight="1">
      <c r="A5" s="43"/>
      <c r="B5" s="87" t="s">
        <v>117</v>
      </c>
      <c r="C5" s="43" t="s">
        <v>118</v>
      </c>
      <c r="D5" s="77"/>
      <c r="E5" s="78"/>
      <c r="F5" s="78"/>
      <c r="G5" s="45"/>
      <c r="H5" s="45"/>
      <c r="I5" s="45"/>
    </row>
    <row r="6" spans="1:9" ht="10.15" customHeight="1">
      <c r="A6" s="43"/>
      <c r="B6" s="76"/>
      <c r="C6" s="43"/>
      <c r="D6" s="77"/>
      <c r="E6" s="78"/>
      <c r="F6" s="78"/>
      <c r="G6" s="45"/>
      <c r="H6" s="45"/>
      <c r="I6" s="45"/>
    </row>
    <row r="7" spans="1:9" ht="25.5">
      <c r="A7" s="43"/>
      <c r="B7" s="87" t="s">
        <v>119</v>
      </c>
      <c r="C7" s="43" t="s">
        <v>118</v>
      </c>
      <c r="D7" s="77"/>
      <c r="E7" s="78"/>
      <c r="F7" s="78"/>
      <c r="G7" s="45"/>
      <c r="H7" s="45"/>
      <c r="I7" s="45"/>
    </row>
    <row r="8" spans="1:9">
      <c r="A8" s="43"/>
      <c r="B8" s="76"/>
      <c r="C8" s="43"/>
      <c r="D8" s="77"/>
      <c r="E8" s="78"/>
      <c r="F8" s="78"/>
      <c r="G8" s="45"/>
      <c r="H8" s="45"/>
      <c r="I8" s="45"/>
    </row>
    <row r="9" spans="1:9">
      <c r="A9" s="43"/>
      <c r="B9" s="87" t="s">
        <v>120</v>
      </c>
      <c r="C9" s="43" t="s">
        <v>118</v>
      </c>
      <c r="D9" s="77"/>
      <c r="E9" s="78"/>
      <c r="F9" s="78"/>
      <c r="G9" s="45"/>
      <c r="H9" s="45"/>
      <c r="I9" s="45"/>
    </row>
    <row r="10" spans="1:9">
      <c r="A10" s="43"/>
      <c r="B10" s="76"/>
      <c r="C10" s="43"/>
      <c r="D10" s="77"/>
      <c r="E10" s="78"/>
      <c r="F10" s="78"/>
      <c r="G10" s="45"/>
      <c r="H10" s="45"/>
      <c r="I10" s="45"/>
    </row>
    <row r="11" spans="1:9" ht="18.75" customHeight="1">
      <c r="A11" s="43"/>
      <c r="B11" s="151" t="s">
        <v>121</v>
      </c>
      <c r="C11" s="43" t="s">
        <v>118</v>
      </c>
      <c r="D11" s="77"/>
      <c r="E11" s="78"/>
      <c r="F11" s="78"/>
      <c r="G11" s="45"/>
      <c r="H11" s="45"/>
      <c r="I11" s="45"/>
    </row>
    <row r="12" spans="1:9">
      <c r="A12" s="43"/>
      <c r="B12" s="151"/>
      <c r="C12" s="43"/>
      <c r="D12" s="77"/>
      <c r="E12" s="78"/>
      <c r="F12" s="78"/>
      <c r="G12" s="45"/>
      <c r="H12" s="45"/>
      <c r="I12" s="45"/>
    </row>
    <row r="13" spans="1:9" ht="18.75" customHeight="1">
      <c r="A13" s="43"/>
      <c r="B13" s="151" t="s">
        <v>122</v>
      </c>
      <c r="C13" s="43" t="s">
        <v>118</v>
      </c>
      <c r="D13" s="77"/>
      <c r="E13" s="78"/>
      <c r="F13" s="78"/>
      <c r="G13" s="45"/>
      <c r="H13" s="45"/>
      <c r="I13" s="45"/>
    </row>
    <row r="14" spans="1:9">
      <c r="A14" s="43"/>
      <c r="B14" s="151"/>
      <c r="C14" s="43"/>
      <c r="D14" s="77"/>
      <c r="E14" s="78"/>
      <c r="F14" s="78"/>
      <c r="G14" s="45"/>
      <c r="H14" s="45"/>
      <c r="I14" s="45"/>
    </row>
    <row r="15" spans="1:9" ht="25.5">
      <c r="A15" s="43"/>
      <c r="B15" s="151" t="s">
        <v>123</v>
      </c>
      <c r="C15" s="43" t="s">
        <v>118</v>
      </c>
      <c r="D15" s="77"/>
      <c r="E15" s="78"/>
      <c r="F15" s="78"/>
      <c r="G15" s="45"/>
      <c r="H15" s="45"/>
      <c r="I15" s="45"/>
    </row>
    <row r="16" spans="1:9">
      <c r="A16" s="43"/>
      <c r="B16" s="151"/>
      <c r="C16" s="43"/>
      <c r="D16" s="77"/>
      <c r="E16" s="78"/>
      <c r="F16" s="78"/>
      <c r="G16" s="45"/>
      <c r="H16" s="45"/>
      <c r="I16" s="45"/>
    </row>
    <row r="17" spans="1:9">
      <c r="A17" s="43"/>
      <c r="B17" s="150" t="s">
        <v>124</v>
      </c>
      <c r="C17" s="43"/>
      <c r="D17" s="77"/>
      <c r="E17" s="78"/>
      <c r="F17" s="78"/>
      <c r="G17" s="45"/>
      <c r="H17" s="45"/>
      <c r="I17" s="45"/>
    </row>
    <row r="18" spans="1:9">
      <c r="A18" s="43"/>
      <c r="B18" s="76"/>
      <c r="C18" s="43"/>
      <c r="D18" s="77"/>
      <c r="E18" s="78"/>
      <c r="F18" s="78"/>
      <c r="G18" s="45"/>
      <c r="H18" s="45"/>
      <c r="I18" s="45"/>
    </row>
    <row r="19" spans="1:9" ht="25.5">
      <c r="A19" s="43"/>
      <c r="B19" s="87" t="s">
        <v>125</v>
      </c>
      <c r="C19" s="43"/>
      <c r="D19" s="78"/>
      <c r="E19" s="78"/>
      <c r="F19" s="78"/>
      <c r="G19" s="45"/>
      <c r="H19" s="45"/>
      <c r="I19" s="45"/>
    </row>
    <row r="20" spans="1:9">
      <c r="A20" s="43"/>
      <c r="B20" s="87"/>
      <c r="C20" s="43"/>
      <c r="D20" s="78"/>
      <c r="E20" s="78"/>
      <c r="F20" s="78"/>
      <c r="G20" s="45"/>
      <c r="H20" s="45"/>
      <c r="I20" s="45"/>
    </row>
    <row r="21" spans="1:9" ht="15" customHeight="1">
      <c r="A21" s="43"/>
      <c r="B21" s="152" t="s">
        <v>126</v>
      </c>
      <c r="C21" s="43"/>
      <c r="D21" s="77"/>
      <c r="E21" s="78"/>
      <c r="F21" s="78"/>
      <c r="G21" s="45"/>
      <c r="H21" s="45"/>
      <c r="I21" s="45"/>
    </row>
    <row r="22" spans="1:9">
      <c r="A22" s="43"/>
      <c r="B22" s="76"/>
      <c r="C22" s="43"/>
      <c r="D22" s="77"/>
      <c r="E22" s="78"/>
      <c r="F22" s="78"/>
      <c r="G22" s="45"/>
      <c r="H22" s="45"/>
      <c r="I22" s="45"/>
    </row>
    <row r="23" spans="1:9" ht="38.25">
      <c r="A23" s="43">
        <v>1</v>
      </c>
      <c r="B23" s="151" t="s">
        <v>127</v>
      </c>
      <c r="C23" s="41" t="s">
        <v>68</v>
      </c>
      <c r="D23" s="323">
        <v>680</v>
      </c>
      <c r="E23" s="323"/>
      <c r="F23" s="323"/>
      <c r="G23" s="55"/>
      <c r="H23" s="55"/>
      <c r="I23" s="55"/>
    </row>
    <row r="24" spans="1:9">
      <c r="A24" s="43"/>
      <c r="B24" s="76"/>
      <c r="C24" s="41"/>
      <c r="D24" s="323"/>
      <c r="E24" s="323"/>
      <c r="F24" s="323"/>
      <c r="G24" s="42"/>
      <c r="H24" s="42"/>
      <c r="I24" s="42"/>
    </row>
    <row r="25" spans="1:9">
      <c r="A25" s="43"/>
      <c r="B25" s="152" t="s">
        <v>128</v>
      </c>
      <c r="C25" s="41"/>
      <c r="D25" s="324"/>
      <c r="E25" s="323"/>
      <c r="F25" s="323"/>
      <c r="G25" s="42"/>
      <c r="H25" s="42"/>
      <c r="I25" s="42"/>
    </row>
    <row r="26" spans="1:9">
      <c r="A26" s="43"/>
      <c r="B26" s="76"/>
      <c r="C26" s="41"/>
      <c r="D26" s="324"/>
      <c r="E26" s="323"/>
      <c r="F26" s="323"/>
      <c r="G26" s="42"/>
      <c r="H26" s="42"/>
      <c r="I26" s="42"/>
    </row>
    <row r="27" spans="1:9" ht="38.25">
      <c r="A27" s="43">
        <v>2</v>
      </c>
      <c r="B27" s="151" t="s">
        <v>127</v>
      </c>
      <c r="C27" s="41" t="s">
        <v>68</v>
      </c>
      <c r="D27" s="323">
        <v>765</v>
      </c>
      <c r="E27" s="323"/>
      <c r="F27" s="323"/>
      <c r="G27" s="55"/>
      <c r="H27" s="55"/>
      <c r="I27" s="55"/>
    </row>
    <row r="28" spans="1:9">
      <c r="A28" s="43"/>
      <c r="B28" s="76"/>
      <c r="C28" s="41"/>
      <c r="D28" s="323"/>
      <c r="E28" s="323"/>
      <c r="F28" s="323"/>
      <c r="G28" s="42"/>
      <c r="H28" s="42"/>
      <c r="I28" s="42"/>
    </row>
    <row r="29" spans="1:9">
      <c r="A29" s="43"/>
      <c r="B29" s="152" t="s">
        <v>129</v>
      </c>
      <c r="C29" s="41"/>
      <c r="D29" s="324"/>
      <c r="E29" s="323"/>
      <c r="F29" s="323"/>
      <c r="G29" s="42"/>
      <c r="H29" s="42"/>
      <c r="I29" s="42"/>
    </row>
    <row r="30" spans="1:9">
      <c r="A30" s="43"/>
      <c r="B30" s="76"/>
      <c r="C30" s="41"/>
      <c r="D30" s="324"/>
      <c r="E30" s="323"/>
      <c r="F30" s="323"/>
      <c r="G30" s="42"/>
      <c r="H30" s="42"/>
      <c r="I30" s="42"/>
    </row>
    <row r="31" spans="1:9" ht="38.25">
      <c r="A31" s="43">
        <v>3</v>
      </c>
      <c r="B31" s="151" t="s">
        <v>127</v>
      </c>
      <c r="C31" s="41" t="s">
        <v>68</v>
      </c>
      <c r="D31" s="323">
        <v>635</v>
      </c>
      <c r="E31" s="323"/>
      <c r="F31" s="323"/>
      <c r="G31" s="55"/>
      <c r="H31" s="55"/>
      <c r="I31" s="55"/>
    </row>
    <row r="32" spans="1:9">
      <c r="A32" s="43"/>
      <c r="B32" s="151"/>
      <c r="C32" s="41"/>
      <c r="D32" s="323"/>
      <c r="E32" s="323"/>
      <c r="F32" s="323"/>
      <c r="G32" s="42"/>
      <c r="H32" s="42"/>
      <c r="I32" s="42"/>
    </row>
    <row r="33" spans="1:9" ht="25.5">
      <c r="A33" s="43"/>
      <c r="B33" s="152" t="s">
        <v>130</v>
      </c>
      <c r="C33" s="41"/>
      <c r="D33" s="324"/>
      <c r="E33" s="323"/>
      <c r="F33" s="323"/>
      <c r="G33" s="42"/>
      <c r="H33" s="42"/>
      <c r="I33" s="42"/>
    </row>
    <row r="34" spans="1:9">
      <c r="A34" s="43"/>
      <c r="B34" s="76"/>
      <c r="C34" s="41"/>
      <c r="D34" s="324"/>
      <c r="E34" s="323"/>
      <c r="F34" s="323"/>
      <c r="G34" s="42"/>
      <c r="H34" s="42"/>
      <c r="I34" s="42"/>
    </row>
    <row r="35" spans="1:9" ht="38.25">
      <c r="A35" s="43">
        <v>4</v>
      </c>
      <c r="B35" s="151" t="s">
        <v>127</v>
      </c>
      <c r="C35" s="41" t="s">
        <v>68</v>
      </c>
      <c r="D35" s="323">
        <v>25</v>
      </c>
      <c r="E35" s="323"/>
      <c r="F35" s="323"/>
      <c r="G35" s="55"/>
      <c r="H35" s="55"/>
      <c r="I35" s="55"/>
    </row>
    <row r="36" spans="1:9">
      <c r="A36" s="43"/>
      <c r="B36" s="151"/>
      <c r="C36" s="41"/>
      <c r="D36" s="323"/>
      <c r="E36" s="323"/>
      <c r="F36" s="323"/>
      <c r="G36" s="42"/>
      <c r="H36" s="42"/>
      <c r="I36" s="42"/>
    </row>
    <row r="37" spans="1:9">
      <c r="A37" s="43"/>
      <c r="B37" s="152" t="s">
        <v>131</v>
      </c>
      <c r="C37" s="41"/>
      <c r="D37" s="324"/>
      <c r="E37" s="323"/>
      <c r="F37" s="323"/>
      <c r="G37" s="42"/>
      <c r="H37" s="42"/>
      <c r="I37" s="42"/>
    </row>
    <row r="38" spans="1:9">
      <c r="A38" s="43"/>
      <c r="B38" s="76"/>
      <c r="C38" s="41"/>
      <c r="D38" s="324"/>
      <c r="E38" s="323"/>
      <c r="F38" s="323"/>
      <c r="G38" s="42"/>
      <c r="H38" s="42"/>
      <c r="I38" s="42"/>
    </row>
    <row r="39" spans="1:9" ht="38.25">
      <c r="A39" s="43">
        <v>5</v>
      </c>
      <c r="B39" s="151" t="s">
        <v>127</v>
      </c>
      <c r="C39" s="41" t="s">
        <v>68</v>
      </c>
      <c r="D39" s="323">
        <v>50</v>
      </c>
      <c r="E39" s="323"/>
      <c r="F39" s="323"/>
      <c r="G39" s="55"/>
      <c r="H39" s="55"/>
      <c r="I39" s="55"/>
    </row>
    <row r="40" spans="1:9">
      <c r="A40" s="43"/>
      <c r="B40" s="151"/>
      <c r="C40" s="43"/>
      <c r="D40" s="78"/>
      <c r="E40" s="78"/>
      <c r="F40" s="78"/>
      <c r="G40" s="45"/>
      <c r="H40" s="45"/>
      <c r="I40" s="45"/>
    </row>
    <row r="41" spans="1:9">
      <c r="A41" s="43"/>
      <c r="B41" s="151"/>
      <c r="C41" s="43"/>
      <c r="D41" s="78"/>
      <c r="E41" s="78"/>
      <c r="F41" s="78"/>
      <c r="G41" s="45"/>
      <c r="H41" s="45"/>
      <c r="I41" s="45"/>
    </row>
    <row r="42" spans="1:9">
      <c r="A42" s="43"/>
      <c r="B42" s="151"/>
      <c r="C42" s="43"/>
      <c r="D42" s="78"/>
      <c r="E42" s="78"/>
      <c r="F42" s="78"/>
      <c r="G42" s="45"/>
      <c r="H42" s="45"/>
      <c r="I42" s="45"/>
    </row>
    <row r="43" spans="1:9">
      <c r="A43" s="43"/>
      <c r="B43" s="151"/>
      <c r="C43" s="43"/>
      <c r="D43" s="78"/>
      <c r="E43" s="78"/>
      <c r="F43" s="78"/>
      <c r="G43" s="45"/>
      <c r="H43" s="45"/>
      <c r="I43" s="45"/>
    </row>
    <row r="44" spans="1:9">
      <c r="A44" s="43"/>
      <c r="B44" s="151"/>
      <c r="C44" s="43"/>
      <c r="D44" s="78"/>
      <c r="E44" s="78"/>
      <c r="F44" s="78"/>
      <c r="G44" s="45"/>
      <c r="H44" s="45"/>
      <c r="I44" s="45"/>
    </row>
    <row r="45" spans="1:9">
      <c r="A45" s="43"/>
      <c r="B45" s="151"/>
      <c r="C45" s="43"/>
      <c r="D45" s="78"/>
      <c r="E45" s="78"/>
      <c r="F45" s="78"/>
      <c r="G45" s="45"/>
      <c r="H45" s="45"/>
      <c r="I45" s="45"/>
    </row>
    <row r="46" spans="1:9" ht="27" customHeight="1" thickBot="1">
      <c r="A46" s="43"/>
      <c r="B46" s="152" t="s">
        <v>132</v>
      </c>
      <c r="C46" s="43"/>
      <c r="D46" s="77"/>
      <c r="E46" s="78"/>
      <c r="F46" s="78"/>
      <c r="G46" s="96"/>
      <c r="H46" s="96"/>
      <c r="I46" s="96"/>
    </row>
    <row r="47" spans="1:9" s="80" customFormat="1" ht="13.5" thickTop="1">
      <c r="A47" s="93"/>
      <c r="B47" s="97"/>
      <c r="C47" s="93"/>
      <c r="D47" s="153"/>
      <c r="E47" s="154"/>
      <c r="F47" s="154"/>
      <c r="G47" s="79"/>
      <c r="H47" s="79"/>
      <c r="I47" s="79"/>
    </row>
    <row r="48" spans="1:9">
      <c r="A48" s="93"/>
      <c r="B48" s="97"/>
      <c r="C48" s="97"/>
      <c r="D48" s="155"/>
      <c r="E48" s="97"/>
      <c r="F48" s="97"/>
      <c r="G48" s="79"/>
      <c r="H48" s="79"/>
      <c r="I48" s="7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133</v>
      </c>
      <c r="D1">
        <v>110</v>
      </c>
      <c r="O1" t="s">
        <v>133</v>
      </c>
      <c r="Q1" t="s">
        <v>134</v>
      </c>
      <c r="S1" t="s">
        <v>135</v>
      </c>
    </row>
    <row r="2" spans="1:20">
      <c r="D2">
        <v>103.9</v>
      </c>
      <c r="E2">
        <f>SUM(D1:D2)</f>
        <v>213.9</v>
      </c>
      <c r="F2">
        <v>9</v>
      </c>
      <c r="H2">
        <f>E2*F2</f>
        <v>1925.1000000000001</v>
      </c>
      <c r="I2">
        <f>-P12</f>
        <v>-409.38749999999999</v>
      </c>
      <c r="J2">
        <f>H2+I2</f>
        <v>1515.7125000000001</v>
      </c>
      <c r="L2" t="s">
        <v>12</v>
      </c>
      <c r="M2">
        <v>4.2</v>
      </c>
      <c r="N2">
        <v>8.25</v>
      </c>
      <c r="O2">
        <v>1</v>
      </c>
      <c r="P2">
        <f>M2*N2*O2</f>
        <v>34.65</v>
      </c>
      <c r="Q2">
        <v>0</v>
      </c>
      <c r="R2">
        <f>M2*N2*Q2</f>
        <v>0</v>
      </c>
      <c r="S2">
        <v>0</v>
      </c>
      <c r="T2">
        <f>M2*N2*S2</f>
        <v>0</v>
      </c>
    </row>
    <row r="3" spans="1:20">
      <c r="L3" t="s">
        <v>136</v>
      </c>
      <c r="M3">
        <v>2.5</v>
      </c>
      <c r="N3">
        <v>6.25</v>
      </c>
      <c r="O3">
        <v>3</v>
      </c>
      <c r="P3">
        <f t="shared" ref="P3:P10" si="0">M3*N3*O3</f>
        <v>46.875</v>
      </c>
      <c r="Q3">
        <v>3</v>
      </c>
      <c r="R3">
        <f t="shared" ref="R3:R10" si="1">M3*N3*Q3</f>
        <v>46.875</v>
      </c>
      <c r="S3">
        <v>3</v>
      </c>
      <c r="T3">
        <f t="shared" ref="T3:T10" si="2">M3*N3*S3</f>
        <v>46.875</v>
      </c>
    </row>
    <row r="4" spans="1:20">
      <c r="A4" t="s">
        <v>137</v>
      </c>
      <c r="D4">
        <v>120.25</v>
      </c>
      <c r="L4" t="s">
        <v>138</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139</v>
      </c>
      <c r="M5">
        <v>11.25</v>
      </c>
      <c r="N5">
        <v>8.25</v>
      </c>
      <c r="O5">
        <v>2</v>
      </c>
      <c r="P5">
        <f t="shared" si="0"/>
        <v>185.625</v>
      </c>
      <c r="Q5">
        <v>1</v>
      </c>
      <c r="R5">
        <f t="shared" si="1"/>
        <v>92.8125</v>
      </c>
      <c r="S5">
        <v>1</v>
      </c>
      <c r="T5">
        <f t="shared" si="2"/>
        <v>92.8125</v>
      </c>
    </row>
    <row r="6" spans="1:20">
      <c r="L6" t="s">
        <v>140</v>
      </c>
      <c r="M6">
        <v>3.7</v>
      </c>
      <c r="N6">
        <v>8.25</v>
      </c>
      <c r="O6">
        <v>2</v>
      </c>
      <c r="P6">
        <f t="shared" si="0"/>
        <v>61.050000000000004</v>
      </c>
      <c r="Q6">
        <v>1</v>
      </c>
      <c r="R6">
        <f t="shared" si="1"/>
        <v>30.525000000000002</v>
      </c>
      <c r="S6">
        <v>0</v>
      </c>
      <c r="T6">
        <f t="shared" si="2"/>
        <v>0</v>
      </c>
    </row>
    <row r="7" spans="1:20">
      <c r="A7" t="s">
        <v>135</v>
      </c>
      <c r="E7">
        <v>213</v>
      </c>
      <c r="F7">
        <v>9</v>
      </c>
      <c r="H7">
        <f>E7*F7</f>
        <v>1917</v>
      </c>
      <c r="I7">
        <f>-T12</f>
        <v>-308.375</v>
      </c>
      <c r="J7">
        <f>H7+I7</f>
        <v>1608.625</v>
      </c>
      <c r="L7" t="s">
        <v>141</v>
      </c>
      <c r="M7">
        <v>2.5</v>
      </c>
      <c r="N7">
        <v>2.5</v>
      </c>
      <c r="O7">
        <v>1</v>
      </c>
      <c r="P7">
        <f t="shared" si="0"/>
        <v>6.25</v>
      </c>
      <c r="Q7">
        <v>1</v>
      </c>
      <c r="R7">
        <f t="shared" si="1"/>
        <v>6.25</v>
      </c>
      <c r="S7">
        <v>1</v>
      </c>
      <c r="T7">
        <f t="shared" si="2"/>
        <v>6.25</v>
      </c>
    </row>
    <row r="8" spans="1:20">
      <c r="L8" t="s">
        <v>142</v>
      </c>
      <c r="M8">
        <v>4.5</v>
      </c>
      <c r="N8">
        <v>6.25</v>
      </c>
      <c r="O8">
        <v>2</v>
      </c>
      <c r="P8">
        <f t="shared" si="0"/>
        <v>56.25</v>
      </c>
      <c r="Q8">
        <v>3</v>
      </c>
      <c r="R8">
        <f t="shared" si="1"/>
        <v>84.375</v>
      </c>
      <c r="S8">
        <v>2</v>
      </c>
      <c r="T8">
        <f t="shared" si="2"/>
        <v>56.25</v>
      </c>
    </row>
    <row r="9" spans="1:20">
      <c r="L9" t="s">
        <v>143</v>
      </c>
      <c r="M9">
        <v>2.25</v>
      </c>
      <c r="N9">
        <v>2.75</v>
      </c>
      <c r="O9">
        <v>1</v>
      </c>
      <c r="P9">
        <f t="shared" si="0"/>
        <v>6.1875</v>
      </c>
      <c r="Q9">
        <v>1</v>
      </c>
      <c r="R9">
        <f t="shared" si="1"/>
        <v>6.1875</v>
      </c>
      <c r="S9">
        <v>1</v>
      </c>
      <c r="T9">
        <f t="shared" si="2"/>
        <v>6.1875</v>
      </c>
    </row>
    <row r="10" spans="1:20">
      <c r="L10" t="s">
        <v>144</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2:J43"/>
  <sheetViews>
    <sheetView view="pageBreakPreview" zoomScaleNormal="100" zoomScaleSheetLayoutView="100" workbookViewId="0">
      <selection activeCell="G41" sqref="G41:I41"/>
    </sheetView>
  </sheetViews>
  <sheetFormatPr defaultColWidth="9.140625" defaultRowHeight="12.75"/>
  <cols>
    <col min="1" max="1" width="5.7109375" style="81" customWidth="1"/>
    <col min="2" max="2" width="42.85546875" style="83" customWidth="1"/>
    <col min="3" max="3" width="7.28515625" style="83" customWidth="1"/>
    <col min="4" max="4" width="8.42578125" style="84" customWidth="1"/>
    <col min="5" max="6" width="10.85546875" style="85" customWidth="1"/>
    <col min="7" max="9" width="12.140625" style="85" customWidth="1"/>
    <col min="10" max="16384" width="9.140625" style="83"/>
  </cols>
  <sheetData>
    <row r="2" spans="1:9">
      <c r="A2" s="74"/>
      <c r="B2" s="74"/>
      <c r="C2" s="74"/>
      <c r="D2" s="75"/>
      <c r="E2" s="75"/>
      <c r="F2" s="75"/>
      <c r="G2" s="75"/>
      <c r="H2" s="75"/>
      <c r="I2" s="75"/>
    </row>
    <row r="3" spans="1:9" ht="38.25">
      <c r="A3" s="74" t="s">
        <v>61</v>
      </c>
      <c r="B3" s="74" t="s">
        <v>62</v>
      </c>
      <c r="C3" s="74" t="s">
        <v>63</v>
      </c>
      <c r="D3" s="75" t="s">
        <v>64</v>
      </c>
      <c r="E3" s="258" t="s">
        <v>38</v>
      </c>
      <c r="F3" s="258" t="s">
        <v>39</v>
      </c>
      <c r="G3" s="258" t="s">
        <v>40</v>
      </c>
      <c r="H3" s="258" t="s">
        <v>41</v>
      </c>
      <c r="I3" s="258" t="s">
        <v>304</v>
      </c>
    </row>
    <row r="4" spans="1:9">
      <c r="A4" s="43"/>
      <c r="B4" s="76"/>
      <c r="C4" s="43"/>
      <c r="D4" s="77"/>
      <c r="E4" s="78"/>
      <c r="F4" s="78"/>
      <c r="G4" s="78"/>
      <c r="H4" s="78"/>
      <c r="I4" s="78"/>
    </row>
    <row r="5" spans="1:9">
      <c r="A5" s="88" t="s">
        <v>14</v>
      </c>
      <c r="B5" s="146" t="s">
        <v>145</v>
      </c>
      <c r="C5" s="43"/>
      <c r="D5" s="77"/>
      <c r="E5" s="45"/>
      <c r="F5" s="45"/>
      <c r="G5" s="45"/>
      <c r="H5" s="45"/>
      <c r="I5" s="45"/>
    </row>
    <row r="6" spans="1:9">
      <c r="A6" s="43"/>
      <c r="B6" s="147"/>
      <c r="C6" s="43"/>
      <c r="D6" s="77"/>
      <c r="E6" s="45"/>
      <c r="F6" s="45"/>
      <c r="G6" s="45"/>
      <c r="H6" s="45"/>
      <c r="I6" s="45"/>
    </row>
    <row r="7" spans="1:9" ht="42.75" customHeight="1">
      <c r="A7" s="43"/>
      <c r="B7" s="147" t="s">
        <v>146</v>
      </c>
      <c r="C7" s="43" t="s">
        <v>80</v>
      </c>
      <c r="D7" s="77"/>
      <c r="E7" s="45"/>
      <c r="F7" s="45"/>
      <c r="G7" s="45"/>
      <c r="H7" s="45"/>
      <c r="I7" s="45"/>
    </row>
    <row r="8" spans="1:9">
      <c r="A8" s="43"/>
      <c r="B8" s="147"/>
      <c r="C8" s="43"/>
      <c r="D8" s="77"/>
      <c r="E8" s="45"/>
      <c r="F8" s="45"/>
      <c r="G8" s="45"/>
      <c r="H8" s="45"/>
      <c r="I8" s="45"/>
    </row>
    <row r="9" spans="1:9" ht="33" customHeight="1">
      <c r="A9" s="43"/>
      <c r="B9" s="147" t="s">
        <v>147</v>
      </c>
      <c r="C9" s="43" t="s">
        <v>80</v>
      </c>
      <c r="D9" s="77"/>
      <c r="E9" s="45"/>
      <c r="F9" s="45"/>
      <c r="G9" s="45"/>
      <c r="H9" s="45"/>
      <c r="I9" s="45"/>
    </row>
    <row r="10" spans="1:9">
      <c r="A10" s="43"/>
      <c r="B10" s="147"/>
      <c r="C10" s="43"/>
      <c r="D10" s="77"/>
      <c r="E10" s="45"/>
      <c r="F10" s="45"/>
      <c r="G10" s="45"/>
      <c r="H10" s="45"/>
      <c r="I10" s="45"/>
    </row>
    <row r="11" spans="1:9" ht="30" customHeight="1">
      <c r="A11" s="43"/>
      <c r="B11" s="147" t="s">
        <v>148</v>
      </c>
      <c r="C11" s="43" t="str">
        <f>+C9</f>
        <v>Note</v>
      </c>
      <c r="D11" s="77"/>
      <c r="E11" s="45"/>
      <c r="F11" s="45"/>
      <c r="G11" s="45"/>
      <c r="H11" s="45"/>
      <c r="I11" s="45"/>
    </row>
    <row r="12" spans="1:9">
      <c r="A12" s="43"/>
      <c r="B12" s="147"/>
      <c r="C12" s="43"/>
      <c r="D12" s="77"/>
      <c r="E12" s="45"/>
      <c r="F12" s="45"/>
      <c r="G12" s="45"/>
      <c r="H12" s="45"/>
      <c r="I12" s="45"/>
    </row>
    <row r="13" spans="1:9" ht="48.75" customHeight="1">
      <c r="A13" s="43"/>
      <c r="B13" s="147" t="s">
        <v>149</v>
      </c>
      <c r="C13" s="43" t="s">
        <v>80</v>
      </c>
      <c r="D13" s="77"/>
      <c r="E13" s="45"/>
      <c r="F13" s="45"/>
      <c r="G13" s="45"/>
      <c r="H13" s="45"/>
      <c r="I13" s="45"/>
    </row>
    <row r="14" spans="1:9">
      <c r="A14" s="43"/>
      <c r="B14" s="147"/>
      <c r="C14" s="43"/>
      <c r="D14" s="77"/>
      <c r="E14" s="45"/>
      <c r="F14" s="45"/>
      <c r="G14" s="45"/>
      <c r="H14" s="45"/>
      <c r="I14" s="45"/>
    </row>
    <row r="15" spans="1:9" ht="43.5" customHeight="1">
      <c r="A15" s="43"/>
      <c r="B15" s="147" t="s">
        <v>150</v>
      </c>
      <c r="C15" s="43" t="s">
        <v>80</v>
      </c>
      <c r="D15" s="77"/>
      <c r="E15" s="45"/>
      <c r="F15" s="45"/>
      <c r="G15" s="45"/>
      <c r="H15" s="45"/>
      <c r="I15" s="45"/>
    </row>
    <row r="16" spans="1:9">
      <c r="A16" s="43"/>
      <c r="B16" s="147" t="s">
        <v>151</v>
      </c>
      <c r="C16" s="43"/>
      <c r="D16" s="77"/>
      <c r="E16" s="45"/>
      <c r="F16" s="45"/>
      <c r="G16" s="45"/>
      <c r="H16" s="45"/>
      <c r="I16" s="45"/>
    </row>
    <row r="17" spans="1:10" ht="58.5" customHeight="1">
      <c r="A17" s="43"/>
      <c r="B17" s="147" t="s">
        <v>152</v>
      </c>
      <c r="C17" s="43" t="s">
        <v>80</v>
      </c>
      <c r="D17" s="77"/>
      <c r="E17" s="45"/>
      <c r="F17" s="45"/>
      <c r="G17" s="45"/>
      <c r="H17" s="45"/>
      <c r="I17" s="45"/>
    </row>
    <row r="18" spans="1:10">
      <c r="A18" s="43"/>
      <c r="B18" s="147" t="s">
        <v>151</v>
      </c>
      <c r="C18" s="43"/>
      <c r="D18" s="77"/>
      <c r="E18" s="45"/>
      <c r="F18" s="45"/>
      <c r="G18" s="45"/>
      <c r="H18" s="45"/>
      <c r="I18" s="45"/>
    </row>
    <row r="19" spans="1:10">
      <c r="A19" s="43"/>
      <c r="B19" s="147"/>
      <c r="C19" s="43"/>
      <c r="D19" s="77"/>
      <c r="E19" s="45"/>
      <c r="F19" s="45"/>
      <c r="G19" s="45"/>
      <c r="H19" s="45"/>
      <c r="I19" s="45"/>
    </row>
    <row r="20" spans="1:10" ht="14.25">
      <c r="A20" s="43">
        <v>1</v>
      </c>
      <c r="B20" s="40" t="s">
        <v>153</v>
      </c>
      <c r="C20" s="43" t="s">
        <v>68</v>
      </c>
      <c r="D20" s="78">
        <v>135</v>
      </c>
      <c r="E20" s="25"/>
      <c r="F20" s="25"/>
      <c r="G20" s="45"/>
      <c r="H20" s="45"/>
      <c r="I20" s="45"/>
    </row>
    <row r="21" spans="1:10">
      <c r="A21" s="43"/>
      <c r="B21" s="147"/>
      <c r="C21" s="43"/>
      <c r="D21" s="77"/>
      <c r="E21" s="45"/>
      <c r="F21" s="45"/>
      <c r="G21" s="45"/>
      <c r="H21" s="45"/>
      <c r="I21" s="45"/>
      <c r="J21" s="92"/>
    </row>
    <row r="22" spans="1:10" ht="14.25">
      <c r="A22" s="43">
        <v>2</v>
      </c>
      <c r="B22" s="40" t="s">
        <v>154</v>
      </c>
      <c r="C22" s="43" t="s">
        <v>68</v>
      </c>
      <c r="D22" s="78">
        <v>150</v>
      </c>
      <c r="E22" s="25"/>
      <c r="F22" s="25"/>
      <c r="G22" s="45"/>
      <c r="H22" s="45"/>
      <c r="I22" s="45"/>
      <c r="J22" s="92"/>
    </row>
    <row r="23" spans="1:10">
      <c r="A23" s="43"/>
      <c r="B23" s="147"/>
      <c r="C23" s="43"/>
      <c r="D23" s="77"/>
      <c r="E23" s="25"/>
      <c r="F23" s="45"/>
      <c r="G23" s="45"/>
      <c r="H23" s="45"/>
      <c r="I23" s="45"/>
      <c r="J23" s="92"/>
    </row>
    <row r="24" spans="1:10" ht="14.25">
      <c r="A24" s="43">
        <v>3</v>
      </c>
      <c r="B24" s="40" t="s">
        <v>155</v>
      </c>
      <c r="C24" s="43" t="s">
        <v>68</v>
      </c>
      <c r="D24" s="78">
        <v>150</v>
      </c>
      <c r="E24" s="25"/>
      <c r="F24" s="25"/>
      <c r="G24" s="45"/>
      <c r="H24" s="45"/>
      <c r="I24" s="45"/>
      <c r="J24" s="92"/>
    </row>
    <row r="25" spans="1:10">
      <c r="A25" s="43"/>
      <c r="B25" s="147"/>
      <c r="C25" s="43"/>
      <c r="D25" s="77"/>
      <c r="E25" s="25"/>
      <c r="F25" s="45"/>
      <c r="G25" s="45"/>
      <c r="H25" s="45"/>
      <c r="I25" s="45"/>
      <c r="J25" s="92"/>
    </row>
    <row r="26" spans="1:10" ht="14.25">
      <c r="A26" s="43">
        <v>4</v>
      </c>
      <c r="B26" s="40" t="s">
        <v>156</v>
      </c>
      <c r="C26" s="43" t="s">
        <v>68</v>
      </c>
      <c r="D26" s="78">
        <v>5</v>
      </c>
      <c r="E26" s="25"/>
      <c r="F26" s="25"/>
      <c r="G26" s="45"/>
      <c r="H26" s="45"/>
      <c r="I26" s="45"/>
      <c r="J26" s="92"/>
    </row>
    <row r="27" spans="1:10">
      <c r="A27" s="43"/>
      <c r="B27" s="147"/>
      <c r="C27" s="43"/>
      <c r="D27" s="77"/>
      <c r="E27" s="25"/>
      <c r="F27" s="45"/>
      <c r="G27" s="45"/>
      <c r="H27" s="45"/>
      <c r="I27" s="45"/>
      <c r="J27" s="92"/>
    </row>
    <row r="28" spans="1:10" ht="14.25">
      <c r="A28" s="43">
        <v>5</v>
      </c>
      <c r="B28" s="147" t="s">
        <v>157</v>
      </c>
      <c r="C28" s="43" t="s">
        <v>68</v>
      </c>
      <c r="D28" s="78">
        <v>770</v>
      </c>
      <c r="E28" s="25"/>
      <c r="F28" s="25"/>
      <c r="G28" s="45"/>
      <c r="H28" s="45"/>
      <c r="I28" s="45"/>
      <c r="J28" s="92"/>
    </row>
    <row r="29" spans="1:10">
      <c r="A29" s="43"/>
      <c r="B29" s="147"/>
      <c r="C29" s="43"/>
      <c r="D29" s="77"/>
      <c r="E29" s="45"/>
      <c r="F29" s="45"/>
      <c r="G29" s="45"/>
      <c r="H29" s="45"/>
      <c r="I29" s="45"/>
    </row>
    <row r="30" spans="1:10">
      <c r="A30" s="43"/>
      <c r="B30" s="147"/>
      <c r="C30" s="43"/>
      <c r="D30" s="77"/>
      <c r="E30" s="45"/>
      <c r="F30" s="45"/>
      <c r="G30" s="45"/>
      <c r="H30" s="45"/>
      <c r="I30" s="45"/>
    </row>
    <row r="31" spans="1:10">
      <c r="A31" s="43"/>
      <c r="B31" s="147"/>
      <c r="C31" s="43"/>
      <c r="D31" s="77"/>
      <c r="E31" s="45"/>
      <c r="F31" s="45"/>
      <c r="G31" s="45"/>
      <c r="H31" s="45"/>
      <c r="I31" s="45"/>
    </row>
    <row r="32" spans="1:10">
      <c r="A32" s="43"/>
      <c r="B32" s="147"/>
      <c r="C32" s="43"/>
      <c r="D32" s="77"/>
      <c r="E32" s="45"/>
      <c r="F32" s="45"/>
      <c r="G32" s="45"/>
      <c r="H32" s="45"/>
      <c r="I32" s="45"/>
    </row>
    <row r="33" spans="1:9">
      <c r="A33" s="43"/>
      <c r="B33" s="147"/>
      <c r="C33" s="43"/>
      <c r="D33" s="77"/>
      <c r="E33" s="45"/>
      <c r="F33" s="45"/>
      <c r="G33" s="45"/>
      <c r="H33" s="45"/>
      <c r="I33" s="45"/>
    </row>
    <row r="34" spans="1:9">
      <c r="A34" s="43"/>
      <c r="B34" s="147"/>
      <c r="C34" s="43"/>
      <c r="D34" s="77"/>
      <c r="E34" s="45"/>
      <c r="F34" s="45"/>
      <c r="G34" s="45"/>
      <c r="H34" s="45"/>
      <c r="I34" s="45"/>
    </row>
    <row r="35" spans="1:9">
      <c r="A35" s="43"/>
      <c r="B35" s="147"/>
      <c r="C35" s="43"/>
      <c r="D35" s="77"/>
      <c r="E35" s="45"/>
      <c r="F35" s="45"/>
      <c r="G35" s="45"/>
      <c r="H35" s="45"/>
      <c r="I35" s="45"/>
    </row>
    <row r="36" spans="1:9">
      <c r="A36" s="43"/>
      <c r="B36" s="147"/>
      <c r="C36" s="43"/>
      <c r="D36" s="77"/>
      <c r="E36" s="45"/>
      <c r="F36" s="45"/>
      <c r="G36" s="45"/>
      <c r="H36" s="45"/>
      <c r="I36" s="45"/>
    </row>
    <row r="37" spans="1:9">
      <c r="A37" s="43"/>
      <c r="B37" s="147"/>
      <c r="C37" s="43"/>
      <c r="D37" s="77"/>
      <c r="E37" s="45"/>
      <c r="F37" s="45"/>
      <c r="G37" s="45"/>
      <c r="H37" s="45"/>
      <c r="I37" s="45"/>
    </row>
    <row r="38" spans="1:9">
      <c r="A38" s="43"/>
      <c r="B38" s="147"/>
      <c r="C38" s="43"/>
      <c r="D38" s="77"/>
      <c r="E38" s="45"/>
      <c r="F38" s="45"/>
      <c r="G38" s="45"/>
      <c r="H38" s="45"/>
      <c r="I38" s="45"/>
    </row>
    <row r="39" spans="1:9">
      <c r="A39" s="43"/>
      <c r="B39" s="147"/>
      <c r="C39" s="43"/>
      <c r="D39" s="77"/>
      <c r="E39" s="45"/>
      <c r="F39" s="45"/>
      <c r="G39" s="45"/>
      <c r="H39" s="45"/>
      <c r="I39" s="45"/>
    </row>
    <row r="40" spans="1:9">
      <c r="A40" s="43"/>
      <c r="B40" s="147"/>
      <c r="C40" s="43"/>
      <c r="D40" s="77"/>
      <c r="E40" s="45"/>
      <c r="F40" s="45"/>
      <c r="G40" s="45"/>
      <c r="H40" s="45"/>
      <c r="I40" s="45"/>
    </row>
    <row r="41" spans="1:9" ht="26.25" thickBot="1">
      <c r="A41" s="43"/>
      <c r="B41" s="148" t="s">
        <v>158</v>
      </c>
      <c r="C41" s="43"/>
      <c r="D41" s="77"/>
      <c r="E41" s="45"/>
      <c r="F41" s="45"/>
      <c r="G41" s="96"/>
      <c r="H41" s="96"/>
      <c r="I41" s="96"/>
    </row>
    <row r="42" spans="1:9" ht="13.5" thickTop="1">
      <c r="A42" s="43"/>
      <c r="B42" s="76"/>
      <c r="C42" s="76"/>
      <c r="D42" s="89"/>
      <c r="E42" s="45"/>
      <c r="F42" s="45"/>
      <c r="G42" s="45"/>
      <c r="H42" s="45"/>
      <c r="I42" s="45"/>
    </row>
    <row r="43" spans="1:9">
      <c r="A43" s="93"/>
      <c r="B43" s="97"/>
      <c r="C43" s="97"/>
      <c r="D43" s="94"/>
      <c r="E43" s="79"/>
      <c r="F43" s="79"/>
      <c r="G43" s="79"/>
      <c r="H43" s="79"/>
      <c r="I43" s="79"/>
    </row>
  </sheetData>
  <pageMargins left="0.74803149606299202" right="0.74803149606299202" top="0.74803149606299202" bottom="0.74803149606299202" header="0.31496062992126" footer="0.31496062992126"/>
  <pageSetup paperSize="9" scale="72"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P105"/>
  <sheetViews>
    <sheetView view="pageBreakPreview" topLeftCell="A91" zoomScale="110" zoomScaleNormal="115" zoomScaleSheetLayoutView="110" workbookViewId="0">
      <selection activeCell="F101" sqref="F101"/>
    </sheetView>
  </sheetViews>
  <sheetFormatPr defaultColWidth="9.140625" defaultRowHeight="12.75"/>
  <cols>
    <col min="1" max="1" width="5.7109375" style="101" customWidth="1"/>
    <col min="2" max="2" width="43.42578125" style="128" customWidth="1"/>
    <col min="3" max="3" width="6" style="101" customWidth="1"/>
    <col min="4" max="4" width="7.7109375" style="129" customWidth="1"/>
    <col min="5" max="6" width="11.28515625" style="129" customWidth="1"/>
    <col min="7" max="9" width="13.7109375" style="129" customWidth="1"/>
    <col min="10" max="16384" width="9.140625" style="101"/>
  </cols>
  <sheetData>
    <row r="1" spans="1:9" s="108" customFormat="1" ht="25.5">
      <c r="A1" s="104" t="s">
        <v>61</v>
      </c>
      <c r="B1" s="130" t="s">
        <v>62</v>
      </c>
      <c r="C1" s="104" t="s">
        <v>63</v>
      </c>
      <c r="D1" s="54" t="s">
        <v>64</v>
      </c>
      <c r="E1" s="256" t="s">
        <v>38</v>
      </c>
      <c r="F1" s="256" t="s">
        <v>39</v>
      </c>
      <c r="G1" s="256" t="s">
        <v>40</v>
      </c>
      <c r="H1" s="256" t="s">
        <v>41</v>
      </c>
      <c r="I1" s="256" t="s">
        <v>304</v>
      </c>
    </row>
    <row r="2" spans="1:9">
      <c r="A2" s="41"/>
      <c r="B2" s="131"/>
      <c r="C2" s="41"/>
      <c r="D2" s="55"/>
      <c r="E2" s="55"/>
      <c r="F2" s="139"/>
      <c r="G2" s="136"/>
      <c r="H2" s="136"/>
      <c r="I2" s="136"/>
    </row>
    <row r="3" spans="1:9">
      <c r="A3" s="157" t="s">
        <v>16</v>
      </c>
      <c r="B3" s="58" t="s">
        <v>159</v>
      </c>
      <c r="C3" s="41"/>
      <c r="D3" s="55"/>
      <c r="E3" s="55"/>
      <c r="F3" s="139"/>
      <c r="G3" s="55"/>
      <c r="H3" s="55"/>
      <c r="I3" s="55"/>
    </row>
    <row r="4" spans="1:9">
      <c r="A4" s="41"/>
      <c r="B4" s="59"/>
      <c r="C4" s="41"/>
      <c r="D4" s="55"/>
      <c r="E4" s="55"/>
      <c r="F4" s="139"/>
      <c r="G4" s="55"/>
      <c r="H4" s="55"/>
      <c r="I4" s="55"/>
    </row>
    <row r="5" spans="1:9" ht="56.25" customHeight="1">
      <c r="A5" s="41"/>
      <c r="B5" s="59" t="s">
        <v>160</v>
      </c>
      <c r="C5" s="41" t="s">
        <v>80</v>
      </c>
      <c r="D5" s="55"/>
      <c r="E5" s="55"/>
      <c r="F5" s="139"/>
      <c r="G5" s="55"/>
      <c r="H5" s="55"/>
      <c r="I5" s="55"/>
    </row>
    <row r="6" spans="1:9">
      <c r="A6" s="41"/>
      <c r="B6" s="59"/>
      <c r="C6" s="41"/>
      <c r="D6" s="55"/>
      <c r="E6" s="55"/>
      <c r="F6" s="139"/>
      <c r="G6" s="55"/>
      <c r="H6" s="55"/>
      <c r="I6" s="55"/>
    </row>
    <row r="7" spans="1:9" ht="44.25" customHeight="1">
      <c r="A7" s="41"/>
      <c r="B7" s="59" t="s">
        <v>161</v>
      </c>
      <c r="C7" s="41" t="s">
        <v>80</v>
      </c>
      <c r="D7" s="55"/>
      <c r="E7" s="55"/>
      <c r="F7" s="139"/>
      <c r="G7" s="55"/>
      <c r="H7" s="55"/>
      <c r="I7" s="55"/>
    </row>
    <row r="8" spans="1:9">
      <c r="A8" s="41"/>
      <c r="B8" s="59"/>
      <c r="C8" s="41"/>
      <c r="D8" s="55"/>
      <c r="E8" s="55"/>
      <c r="F8" s="139"/>
      <c r="G8" s="55"/>
      <c r="H8" s="55"/>
      <c r="I8" s="55"/>
    </row>
    <row r="9" spans="1:9" ht="40.5" customHeight="1">
      <c r="A9" s="41"/>
      <c r="B9" s="59" t="s">
        <v>162</v>
      </c>
      <c r="C9" s="41" t="s">
        <v>80</v>
      </c>
      <c r="D9" s="55"/>
      <c r="E9" s="55"/>
      <c r="F9" s="139"/>
      <c r="G9" s="55"/>
      <c r="H9" s="55"/>
      <c r="I9" s="55"/>
    </row>
    <row r="10" spans="1:9">
      <c r="A10" s="41"/>
      <c r="B10" s="59"/>
      <c r="C10" s="41"/>
      <c r="D10" s="55"/>
      <c r="E10" s="55"/>
      <c r="F10" s="139"/>
      <c r="G10" s="55"/>
      <c r="H10" s="55"/>
      <c r="I10" s="55"/>
    </row>
    <row r="11" spans="1:9" ht="38.25" customHeight="1">
      <c r="A11" s="41"/>
      <c r="B11" s="59" t="s">
        <v>163</v>
      </c>
      <c r="C11" s="41" t="s">
        <v>80</v>
      </c>
      <c r="D11" s="55"/>
      <c r="E11" s="55"/>
      <c r="F11" s="139"/>
      <c r="G11" s="55"/>
      <c r="H11" s="55"/>
      <c r="I11" s="55"/>
    </row>
    <row r="12" spans="1:9">
      <c r="A12" s="41"/>
      <c r="B12" s="59"/>
      <c r="C12" s="41"/>
      <c r="D12" s="55"/>
      <c r="E12" s="55"/>
      <c r="F12" s="139"/>
      <c r="G12" s="55"/>
      <c r="H12" s="55"/>
      <c r="I12" s="55"/>
    </row>
    <row r="13" spans="1:9" ht="68.25" customHeight="1">
      <c r="A13" s="41"/>
      <c r="B13" s="59" t="s">
        <v>164</v>
      </c>
      <c r="C13" s="41" t="s">
        <v>80</v>
      </c>
      <c r="D13" s="55"/>
      <c r="E13" s="55"/>
      <c r="F13" s="139"/>
      <c r="G13" s="55"/>
      <c r="H13" s="55"/>
      <c r="I13" s="55"/>
    </row>
    <row r="14" spans="1:9">
      <c r="A14" s="41"/>
      <c r="B14" s="59"/>
      <c r="C14" s="41"/>
      <c r="D14" s="55"/>
      <c r="E14" s="55"/>
      <c r="F14" s="139"/>
      <c r="G14" s="55"/>
      <c r="H14" s="55"/>
      <c r="I14" s="55"/>
    </row>
    <row r="15" spans="1:9" ht="42" customHeight="1">
      <c r="A15" s="41"/>
      <c r="B15" s="59" t="s">
        <v>165</v>
      </c>
      <c r="C15" s="41" t="s">
        <v>80</v>
      </c>
      <c r="D15" s="55"/>
      <c r="E15" s="55"/>
      <c r="F15" s="139"/>
      <c r="G15" s="55"/>
      <c r="H15" s="55"/>
      <c r="I15" s="55"/>
    </row>
    <row r="16" spans="1:9">
      <c r="A16" s="41"/>
      <c r="B16" s="59"/>
      <c r="C16" s="41"/>
      <c r="D16" s="55"/>
      <c r="E16" s="55"/>
      <c r="F16" s="139"/>
      <c r="G16" s="55"/>
      <c r="H16" s="55"/>
      <c r="I16" s="55"/>
    </row>
    <row r="17" spans="1:16" ht="63.75" customHeight="1">
      <c r="A17" s="41"/>
      <c r="B17" s="59" t="s">
        <v>166</v>
      </c>
      <c r="C17" s="41" t="s">
        <v>80</v>
      </c>
      <c r="D17" s="55"/>
      <c r="E17" s="55"/>
      <c r="F17" s="139"/>
      <c r="G17" s="55"/>
      <c r="H17" s="55"/>
      <c r="I17" s="55"/>
    </row>
    <row r="18" spans="1:16" ht="13.15" customHeight="1">
      <c r="A18" s="41"/>
      <c r="B18" s="59"/>
      <c r="C18" s="41"/>
      <c r="D18" s="55"/>
      <c r="E18" s="55"/>
      <c r="F18" s="139"/>
      <c r="G18" s="55"/>
      <c r="H18" s="55"/>
      <c r="I18" s="55"/>
    </row>
    <row r="19" spans="1:16" ht="120" customHeight="1">
      <c r="A19" s="41"/>
      <c r="B19" s="116" t="s">
        <v>167</v>
      </c>
      <c r="C19" s="41" t="s">
        <v>80</v>
      </c>
      <c r="D19" s="132"/>
      <c r="E19" s="115"/>
      <c r="F19" s="269"/>
      <c r="G19" s="115"/>
      <c r="H19" s="115"/>
      <c r="I19" s="115"/>
    </row>
    <row r="20" spans="1:16" ht="13.9" customHeight="1">
      <c r="A20" s="41"/>
      <c r="B20" s="116"/>
      <c r="C20" s="41"/>
      <c r="D20" s="132"/>
      <c r="E20" s="115"/>
      <c r="F20" s="269"/>
      <c r="G20" s="115"/>
      <c r="H20" s="115"/>
      <c r="I20" s="115"/>
    </row>
    <row r="21" spans="1:16" ht="57.6" customHeight="1">
      <c r="A21" s="41"/>
      <c r="B21" s="116" t="s">
        <v>168</v>
      </c>
      <c r="C21" s="41" t="s">
        <v>80</v>
      </c>
      <c r="D21" s="132"/>
      <c r="E21" s="115"/>
      <c r="F21" s="269"/>
      <c r="G21" s="115"/>
      <c r="H21" s="115"/>
      <c r="I21" s="115"/>
    </row>
    <row r="22" spans="1:16" ht="13.9" customHeight="1">
      <c r="A22" s="41"/>
      <c r="B22" s="116"/>
      <c r="C22" s="41"/>
      <c r="D22" s="132"/>
      <c r="E22" s="115"/>
      <c r="F22" s="269"/>
      <c r="G22" s="115"/>
      <c r="H22" s="115"/>
      <c r="I22" s="115"/>
    </row>
    <row r="23" spans="1:16" ht="51" customHeight="1">
      <c r="A23" s="41"/>
      <c r="B23" s="133" t="s">
        <v>169</v>
      </c>
      <c r="C23" s="41" t="s">
        <v>80</v>
      </c>
      <c r="D23" s="111"/>
      <c r="E23" s="115"/>
      <c r="F23" s="269"/>
      <c r="G23" s="115"/>
      <c r="H23" s="115"/>
      <c r="I23" s="115"/>
    </row>
    <row r="24" spans="1:16" ht="13.9" customHeight="1">
      <c r="A24" s="122"/>
      <c r="B24" s="134"/>
      <c r="C24" s="122"/>
      <c r="D24" s="60"/>
      <c r="E24" s="60"/>
      <c r="F24" s="270"/>
      <c r="G24" s="55"/>
      <c r="H24" s="55"/>
      <c r="I24" s="55"/>
    </row>
    <row r="25" spans="1:16" ht="57" customHeight="1">
      <c r="A25" s="135">
        <v>1</v>
      </c>
      <c r="B25" s="244" t="s">
        <v>798</v>
      </c>
      <c r="C25" s="135" t="s">
        <v>170</v>
      </c>
      <c r="D25" s="136">
        <v>1</v>
      </c>
      <c r="E25" s="136"/>
      <c r="F25" s="271"/>
      <c r="G25" s="55"/>
      <c r="H25" s="55"/>
      <c r="I25" s="55"/>
      <c r="J25" s="140"/>
      <c r="K25" s="140"/>
      <c r="L25" s="145"/>
      <c r="M25" s="145"/>
      <c r="N25" s="140"/>
      <c r="O25" s="145"/>
      <c r="P25" s="145"/>
    </row>
    <row r="26" spans="1:16" ht="13.9" customHeight="1">
      <c r="A26" s="41"/>
      <c r="B26" s="59"/>
      <c r="C26" s="41"/>
      <c r="D26" s="55"/>
      <c r="E26" s="55"/>
      <c r="F26" s="139"/>
      <c r="G26" s="55"/>
      <c r="H26" s="55"/>
      <c r="I26" s="55"/>
      <c r="J26" s="140"/>
      <c r="K26" s="140"/>
      <c r="L26" s="145"/>
      <c r="M26" s="145"/>
      <c r="N26" s="140"/>
      <c r="O26" s="145"/>
      <c r="P26" s="145"/>
    </row>
    <row r="27" spans="1:16" ht="48.6" customHeight="1">
      <c r="A27" s="41">
        <v>2</v>
      </c>
      <c r="B27" s="117" t="s">
        <v>385</v>
      </c>
      <c r="C27" s="41" t="s">
        <v>170</v>
      </c>
      <c r="D27" s="55">
        <v>1</v>
      </c>
      <c r="E27" s="55"/>
      <c r="F27" s="139"/>
      <c r="G27" s="55"/>
      <c r="H27" s="55"/>
      <c r="I27" s="55"/>
      <c r="J27" s="140"/>
      <c r="K27" s="140"/>
      <c r="L27" s="145"/>
      <c r="M27" s="145"/>
      <c r="N27" s="140"/>
      <c r="O27" s="145"/>
      <c r="P27" s="145"/>
    </row>
    <row r="28" spans="1:16" ht="13.9" customHeight="1">
      <c r="A28" s="41"/>
      <c r="B28" s="59"/>
      <c r="C28" s="41"/>
      <c r="D28" s="55"/>
      <c r="E28" s="55"/>
      <c r="F28" s="139"/>
      <c r="G28" s="55"/>
      <c r="H28" s="55"/>
      <c r="I28" s="55"/>
      <c r="J28" s="140"/>
      <c r="K28" s="140"/>
      <c r="L28" s="145"/>
      <c r="M28" s="145"/>
      <c r="N28" s="140"/>
      <c r="O28" s="145"/>
      <c r="P28" s="145"/>
    </row>
    <row r="29" spans="1:16" ht="47.45" customHeight="1">
      <c r="A29" s="41">
        <v>3</v>
      </c>
      <c r="B29" s="117" t="s">
        <v>799</v>
      </c>
      <c r="C29" s="41" t="s">
        <v>170</v>
      </c>
      <c r="D29" s="55">
        <v>1</v>
      </c>
      <c r="E29" s="55"/>
      <c r="F29" s="139"/>
      <c r="G29" s="55"/>
      <c r="H29" s="55"/>
      <c r="I29" s="55"/>
      <c r="J29" s="140"/>
      <c r="K29" s="140"/>
      <c r="L29" s="145"/>
      <c r="M29" s="145"/>
      <c r="N29" s="140"/>
      <c r="O29" s="145"/>
      <c r="P29" s="145"/>
    </row>
    <row r="30" spans="1:16" ht="13.9" customHeight="1">
      <c r="A30" s="41"/>
      <c r="B30" s="59"/>
      <c r="C30" s="41"/>
      <c r="D30" s="55"/>
      <c r="E30" s="55"/>
      <c r="F30" s="139"/>
      <c r="G30" s="55"/>
      <c r="H30" s="55"/>
      <c r="I30" s="55"/>
      <c r="J30" s="140"/>
      <c r="K30" s="140"/>
      <c r="L30" s="145"/>
      <c r="M30" s="145"/>
      <c r="N30" s="140"/>
      <c r="O30" s="145"/>
      <c r="P30" s="145"/>
    </row>
    <row r="31" spans="1:16" ht="42" customHeight="1">
      <c r="A31" s="41">
        <v>4</v>
      </c>
      <c r="B31" s="245" t="s">
        <v>386</v>
      </c>
      <c r="C31" s="41" t="s">
        <v>170</v>
      </c>
      <c r="D31" s="55">
        <v>32</v>
      </c>
      <c r="E31" s="55"/>
      <c r="F31" s="139"/>
      <c r="G31" s="55"/>
      <c r="H31" s="55"/>
      <c r="I31" s="55"/>
      <c r="J31" s="140"/>
      <c r="K31" s="140"/>
      <c r="L31" s="145"/>
      <c r="M31" s="145"/>
      <c r="N31" s="140"/>
      <c r="O31" s="145"/>
      <c r="P31" s="145"/>
    </row>
    <row r="32" spans="1:16" ht="13.9" customHeight="1">
      <c r="A32" s="41"/>
      <c r="B32" s="59"/>
      <c r="C32" s="41"/>
      <c r="D32" s="55"/>
      <c r="E32" s="55"/>
      <c r="F32" s="139"/>
      <c r="G32" s="55"/>
      <c r="H32" s="55"/>
      <c r="I32" s="55"/>
      <c r="J32" s="140"/>
      <c r="K32" s="140"/>
      <c r="L32" s="145"/>
      <c r="M32" s="145"/>
      <c r="N32" s="140"/>
      <c r="O32" s="145"/>
      <c r="P32" s="145"/>
    </row>
    <row r="33" spans="1:16" ht="54" customHeight="1">
      <c r="A33" s="41">
        <v>5</v>
      </c>
      <c r="B33" s="59" t="s">
        <v>171</v>
      </c>
      <c r="C33" s="41" t="s">
        <v>170</v>
      </c>
      <c r="D33" s="55">
        <v>1</v>
      </c>
      <c r="E33" s="55"/>
      <c r="F33" s="139"/>
      <c r="G33" s="55"/>
      <c r="H33" s="55"/>
      <c r="I33" s="55"/>
      <c r="J33" s="140"/>
      <c r="K33" s="140"/>
      <c r="L33" s="145"/>
      <c r="M33" s="145"/>
      <c r="N33" s="140"/>
      <c r="O33" s="145"/>
      <c r="P33" s="145"/>
    </row>
    <row r="34" spans="1:16" ht="13.9" customHeight="1">
      <c r="A34" s="41"/>
      <c r="B34" s="137"/>
      <c r="C34" s="41"/>
      <c r="D34" s="55"/>
      <c r="E34" s="55"/>
      <c r="F34" s="139"/>
      <c r="G34" s="55"/>
      <c r="H34" s="55"/>
      <c r="I34" s="55"/>
      <c r="J34" s="140"/>
      <c r="K34" s="140"/>
      <c r="L34" s="145"/>
      <c r="M34" s="145"/>
      <c r="N34" s="140"/>
      <c r="O34" s="145"/>
      <c r="P34" s="145"/>
    </row>
    <row r="35" spans="1:16" ht="49.9" customHeight="1">
      <c r="A35" s="41">
        <v>6</v>
      </c>
      <c r="B35" s="59" t="s">
        <v>172</v>
      </c>
      <c r="C35" s="138" t="s">
        <v>170</v>
      </c>
      <c r="D35" s="139">
        <v>18</v>
      </c>
      <c r="E35" s="55"/>
      <c r="F35" s="139"/>
      <c r="G35" s="55"/>
      <c r="H35" s="55"/>
      <c r="I35" s="55"/>
      <c r="J35" s="140"/>
      <c r="K35" s="140"/>
      <c r="L35" s="145"/>
      <c r="M35" s="145"/>
      <c r="N35" s="140"/>
      <c r="O35" s="145"/>
      <c r="P35" s="145"/>
    </row>
    <row r="36" spans="1:16" ht="13.9" customHeight="1">
      <c r="A36" s="41"/>
      <c r="B36" s="137"/>
      <c r="C36" s="41"/>
      <c r="D36" s="55"/>
      <c r="E36" s="140"/>
      <c r="F36" s="140"/>
      <c r="G36" s="55"/>
      <c r="H36" s="55"/>
      <c r="I36" s="55"/>
      <c r="J36" s="140"/>
      <c r="K36" s="140"/>
      <c r="L36" s="145"/>
      <c r="M36" s="145"/>
      <c r="N36" s="140"/>
      <c r="O36" s="145"/>
      <c r="P36" s="145"/>
    </row>
    <row r="37" spans="1:16" ht="50.45" customHeight="1">
      <c r="A37" s="41">
        <v>7</v>
      </c>
      <c r="B37" s="59" t="s">
        <v>387</v>
      </c>
      <c r="C37" s="138" t="s">
        <v>170</v>
      </c>
      <c r="D37" s="139">
        <v>2</v>
      </c>
      <c r="E37" s="55"/>
      <c r="F37" s="139"/>
      <c r="G37" s="55"/>
      <c r="H37" s="55"/>
      <c r="I37" s="55"/>
      <c r="J37" s="140"/>
      <c r="K37" s="140"/>
      <c r="L37" s="145"/>
      <c r="M37" s="145"/>
      <c r="N37" s="140"/>
      <c r="O37" s="145"/>
      <c r="P37" s="145"/>
    </row>
    <row r="38" spans="1:16" ht="13.9" customHeight="1">
      <c r="A38" s="41"/>
      <c r="B38" s="137"/>
      <c r="C38" s="41"/>
      <c r="D38" s="55"/>
      <c r="E38" s="140"/>
      <c r="F38" s="140"/>
      <c r="G38" s="55"/>
      <c r="H38" s="55"/>
      <c r="I38" s="55"/>
      <c r="J38" s="140"/>
      <c r="K38" s="140"/>
      <c r="L38" s="145"/>
      <c r="M38" s="145"/>
      <c r="N38" s="140"/>
      <c r="O38" s="145"/>
      <c r="P38" s="145"/>
    </row>
    <row r="39" spans="1:16" ht="55.9" customHeight="1">
      <c r="A39" s="41">
        <v>8</v>
      </c>
      <c r="B39" s="59" t="s">
        <v>173</v>
      </c>
      <c r="C39" s="41" t="s">
        <v>174</v>
      </c>
      <c r="D39" s="141">
        <v>6</v>
      </c>
      <c r="E39" s="115"/>
      <c r="F39" s="269"/>
      <c r="G39" s="115"/>
      <c r="H39" s="115"/>
      <c r="I39" s="55"/>
      <c r="J39" s="140"/>
      <c r="K39" s="140"/>
      <c r="L39" s="145"/>
      <c r="M39" s="145"/>
      <c r="N39" s="140"/>
      <c r="O39" s="145"/>
      <c r="P39" s="145"/>
    </row>
    <row r="40" spans="1:16" ht="13.9" customHeight="1">
      <c r="A40" s="41"/>
      <c r="B40" s="137"/>
      <c r="C40" s="41"/>
      <c r="D40" s="55"/>
      <c r="E40" s="140"/>
      <c r="F40" s="140"/>
      <c r="G40" s="55"/>
      <c r="H40" s="55"/>
      <c r="I40" s="55"/>
      <c r="J40" s="140"/>
      <c r="K40" s="140"/>
      <c r="L40" s="145"/>
      <c r="M40" s="145"/>
      <c r="N40" s="140"/>
      <c r="O40" s="145"/>
      <c r="P40" s="145"/>
    </row>
    <row r="41" spans="1:16" ht="55.9" customHeight="1">
      <c r="A41" s="41">
        <v>9</v>
      </c>
      <c r="B41" s="59" t="s">
        <v>800</v>
      </c>
      <c r="C41" s="41" t="s">
        <v>174</v>
      </c>
      <c r="D41" s="141">
        <v>1</v>
      </c>
      <c r="E41" s="115"/>
      <c r="F41" s="269"/>
      <c r="G41" s="115"/>
      <c r="H41" s="115"/>
      <c r="I41" s="55"/>
      <c r="J41" s="140"/>
      <c r="K41" s="140"/>
      <c r="L41" s="145"/>
      <c r="M41" s="145"/>
      <c r="N41" s="140"/>
      <c r="O41" s="145"/>
      <c r="P41" s="145"/>
    </row>
    <row r="42" spans="1:16" ht="13.9" customHeight="1">
      <c r="A42" s="41"/>
      <c r="B42" s="137"/>
      <c r="C42" s="41"/>
      <c r="D42" s="142"/>
      <c r="E42" s="55"/>
      <c r="F42" s="139"/>
      <c r="G42" s="55"/>
      <c r="H42" s="55"/>
      <c r="I42" s="55"/>
      <c r="J42" s="140"/>
      <c r="K42" s="140"/>
      <c r="L42" s="145"/>
      <c r="M42" s="145"/>
      <c r="N42" s="140"/>
      <c r="O42" s="145"/>
      <c r="P42" s="145"/>
    </row>
    <row r="43" spans="1:16" ht="55.9" customHeight="1">
      <c r="A43" s="41">
        <v>10</v>
      </c>
      <c r="B43" s="59" t="s">
        <v>175</v>
      </c>
      <c r="C43" s="41" t="s">
        <v>174</v>
      </c>
      <c r="D43" s="141">
        <v>1</v>
      </c>
      <c r="E43" s="115"/>
      <c r="F43" s="269"/>
      <c r="G43" s="115"/>
      <c r="H43" s="115"/>
      <c r="I43" s="55"/>
      <c r="J43" s="140"/>
      <c r="K43" s="140"/>
      <c r="L43" s="145"/>
      <c r="M43" s="145"/>
      <c r="N43" s="140"/>
      <c r="O43" s="145"/>
      <c r="P43" s="145"/>
    </row>
    <row r="44" spans="1:16" ht="13.9" customHeight="1">
      <c r="A44" s="41"/>
      <c r="B44" s="137"/>
      <c r="C44" s="41"/>
      <c r="D44" s="142"/>
      <c r="E44" s="55"/>
      <c r="F44" s="139"/>
      <c r="G44" s="55"/>
      <c r="H44" s="55"/>
      <c r="I44" s="55"/>
      <c r="J44" s="140"/>
      <c r="K44" s="140"/>
      <c r="L44" s="145"/>
      <c r="M44" s="145"/>
      <c r="N44" s="140"/>
      <c r="O44" s="145"/>
      <c r="P44" s="145"/>
    </row>
    <row r="45" spans="1:16" ht="55.9" customHeight="1">
      <c r="A45" s="41">
        <v>11</v>
      </c>
      <c r="B45" s="59" t="s">
        <v>176</v>
      </c>
      <c r="C45" s="41" t="s">
        <v>174</v>
      </c>
      <c r="D45" s="141">
        <v>2</v>
      </c>
      <c r="E45" s="115"/>
      <c r="F45" s="269"/>
      <c r="G45" s="115"/>
      <c r="H45" s="115"/>
      <c r="I45" s="55"/>
      <c r="J45" s="140"/>
      <c r="K45" s="140"/>
      <c r="L45" s="145"/>
      <c r="M45" s="145"/>
      <c r="N45" s="140"/>
      <c r="O45" s="145"/>
      <c r="P45" s="145"/>
    </row>
    <row r="46" spans="1:16" ht="13.9" customHeight="1">
      <c r="A46" s="41"/>
      <c r="B46" s="137"/>
      <c r="C46" s="41"/>
      <c r="D46" s="142"/>
      <c r="E46" s="55"/>
      <c r="F46" s="139"/>
      <c r="G46" s="55"/>
      <c r="H46" s="55"/>
      <c r="I46" s="55"/>
      <c r="J46" s="140"/>
      <c r="K46" s="140"/>
      <c r="L46" s="145"/>
      <c r="M46" s="145"/>
      <c r="N46" s="140"/>
      <c r="O46" s="145"/>
      <c r="P46" s="145"/>
    </row>
    <row r="47" spans="1:16" ht="55.9" customHeight="1">
      <c r="A47" s="41">
        <v>12</v>
      </c>
      <c r="B47" s="59" t="s">
        <v>177</v>
      </c>
      <c r="C47" s="41" t="s">
        <v>174</v>
      </c>
      <c r="D47" s="141">
        <v>1</v>
      </c>
      <c r="E47" s="115"/>
      <c r="F47" s="269"/>
      <c r="G47" s="115"/>
      <c r="H47" s="115"/>
      <c r="I47" s="55"/>
      <c r="J47" s="140"/>
      <c r="K47" s="140"/>
      <c r="L47" s="145"/>
      <c r="M47" s="145"/>
      <c r="N47" s="140"/>
      <c r="O47" s="145"/>
      <c r="P47" s="145"/>
    </row>
    <row r="48" spans="1:16" ht="15.6" customHeight="1">
      <c r="A48" s="41"/>
      <c r="B48" s="137"/>
      <c r="C48" s="41"/>
      <c r="D48" s="141"/>
      <c r="E48" s="115"/>
      <c r="F48" s="269"/>
      <c r="G48" s="115"/>
      <c r="H48" s="115"/>
      <c r="I48" s="115"/>
      <c r="J48" s="140"/>
      <c r="K48" s="140"/>
      <c r="L48" s="145"/>
      <c r="M48" s="145"/>
      <c r="N48" s="140"/>
      <c r="O48" s="145"/>
      <c r="P48" s="145"/>
    </row>
    <row r="49" spans="1:16" ht="55.9" customHeight="1">
      <c r="A49" s="41">
        <v>13</v>
      </c>
      <c r="B49" s="59" t="s">
        <v>178</v>
      </c>
      <c r="C49" s="41" t="s">
        <v>174</v>
      </c>
      <c r="D49" s="141">
        <v>2</v>
      </c>
      <c r="E49" s="115"/>
      <c r="F49" s="269"/>
      <c r="G49" s="115"/>
      <c r="H49" s="115"/>
      <c r="I49" s="55"/>
      <c r="J49" s="140"/>
      <c r="K49" s="140"/>
      <c r="L49" s="145"/>
      <c r="M49" s="145"/>
      <c r="N49" s="140"/>
      <c r="O49" s="145"/>
      <c r="P49" s="145"/>
    </row>
    <row r="50" spans="1:16" ht="14.1" customHeight="1">
      <c r="A50" s="41"/>
      <c r="B50" s="245"/>
      <c r="C50" s="41"/>
      <c r="D50" s="141"/>
      <c r="E50" s="115"/>
      <c r="F50" s="269"/>
      <c r="G50" s="115"/>
      <c r="H50" s="115"/>
      <c r="I50" s="115"/>
      <c r="J50" s="140"/>
      <c r="K50" s="140"/>
      <c r="L50" s="145"/>
      <c r="M50" s="145"/>
      <c r="N50" s="140"/>
      <c r="O50" s="145"/>
      <c r="P50" s="145"/>
    </row>
    <row r="51" spans="1:16" ht="43.15" customHeight="1">
      <c r="A51" s="41">
        <v>14</v>
      </c>
      <c r="B51" s="245" t="s">
        <v>179</v>
      </c>
      <c r="C51" s="41" t="s">
        <v>174</v>
      </c>
      <c r="D51" s="141">
        <v>39</v>
      </c>
      <c r="E51" s="115"/>
      <c r="F51" s="269"/>
      <c r="G51" s="115"/>
      <c r="H51" s="115"/>
      <c r="I51" s="55"/>
      <c r="J51" s="140"/>
      <c r="K51" s="140"/>
      <c r="L51" s="145"/>
      <c r="M51" s="145"/>
      <c r="N51" s="140"/>
      <c r="O51" s="145"/>
      <c r="P51" s="145"/>
    </row>
    <row r="52" spans="1:16" ht="14.1" customHeight="1">
      <c r="A52" s="115"/>
      <c r="B52" s="115"/>
      <c r="C52" s="115"/>
      <c r="D52" s="115"/>
      <c r="E52" s="115"/>
      <c r="F52" s="269"/>
      <c r="G52" s="115"/>
      <c r="H52" s="115"/>
      <c r="I52" s="115"/>
      <c r="J52" s="140"/>
      <c r="K52" s="140"/>
      <c r="L52" s="145"/>
      <c r="M52" s="145"/>
      <c r="N52" s="140"/>
      <c r="O52" s="145"/>
      <c r="P52" s="145"/>
    </row>
    <row r="53" spans="1:16" ht="48" customHeight="1">
      <c r="A53" s="41">
        <v>15</v>
      </c>
      <c r="B53" s="245" t="s">
        <v>180</v>
      </c>
      <c r="C53" s="41" t="s">
        <v>174</v>
      </c>
      <c r="D53" s="141">
        <v>6</v>
      </c>
      <c r="E53" s="115"/>
      <c r="F53" s="269"/>
      <c r="G53" s="115"/>
      <c r="H53" s="115"/>
      <c r="I53" s="55"/>
      <c r="J53" s="140"/>
      <c r="K53" s="140"/>
      <c r="L53" s="145"/>
      <c r="M53" s="145"/>
      <c r="N53" s="140"/>
      <c r="O53" s="145"/>
      <c r="P53" s="145"/>
    </row>
    <row r="54" spans="1:16" ht="34.9" customHeight="1">
      <c r="A54" s="41">
        <v>16</v>
      </c>
      <c r="B54" s="245" t="s">
        <v>181</v>
      </c>
      <c r="C54" s="41" t="s">
        <v>174</v>
      </c>
      <c r="D54" s="141">
        <v>1</v>
      </c>
      <c r="E54" s="115"/>
      <c r="F54" s="269"/>
      <c r="G54" s="115"/>
      <c r="H54" s="115"/>
      <c r="I54" s="55"/>
      <c r="J54" s="140"/>
      <c r="K54" s="140"/>
      <c r="L54" s="145"/>
      <c r="M54" s="145"/>
      <c r="N54" s="140"/>
      <c r="O54" s="145"/>
      <c r="P54" s="145"/>
    </row>
    <row r="55" spans="1:16" ht="11.45" customHeight="1">
      <c r="A55" s="41"/>
      <c r="B55" s="245"/>
      <c r="C55" s="41"/>
      <c r="D55" s="141"/>
      <c r="E55" s="115"/>
      <c r="F55" s="269"/>
      <c r="G55" s="115"/>
      <c r="H55" s="115"/>
      <c r="I55" s="115"/>
      <c r="J55" s="140"/>
      <c r="K55" s="140"/>
      <c r="L55" s="145"/>
      <c r="M55" s="145"/>
      <c r="N55" s="140"/>
      <c r="O55" s="145"/>
      <c r="P55" s="145"/>
    </row>
    <row r="56" spans="1:16" ht="34.9" customHeight="1">
      <c r="A56" s="41">
        <v>17</v>
      </c>
      <c r="B56" s="245" t="s">
        <v>182</v>
      </c>
      <c r="C56" s="41" t="s">
        <v>174</v>
      </c>
      <c r="D56" s="141">
        <v>2</v>
      </c>
      <c r="E56" s="115"/>
      <c r="F56" s="269"/>
      <c r="G56" s="115"/>
      <c r="H56" s="115"/>
      <c r="I56" s="55"/>
      <c r="J56" s="140"/>
      <c r="K56" s="140"/>
      <c r="L56" s="145"/>
      <c r="M56" s="145"/>
      <c r="N56" s="140"/>
      <c r="O56" s="145"/>
      <c r="P56" s="145"/>
    </row>
    <row r="57" spans="1:16" ht="12" customHeight="1">
      <c r="A57" s="41"/>
      <c r="B57" s="245"/>
      <c r="C57" s="41"/>
      <c r="D57" s="141"/>
      <c r="E57" s="115"/>
      <c r="F57" s="269"/>
      <c r="G57" s="115"/>
      <c r="H57" s="115"/>
      <c r="I57" s="115"/>
      <c r="J57" s="140"/>
      <c r="K57" s="140"/>
      <c r="L57" s="145"/>
      <c r="M57" s="145"/>
      <c r="N57" s="140"/>
      <c r="O57" s="145"/>
      <c r="P57" s="145"/>
    </row>
    <row r="58" spans="1:16" ht="34.9" customHeight="1">
      <c r="A58" s="41">
        <v>18</v>
      </c>
      <c r="B58" s="245" t="s">
        <v>183</v>
      </c>
      <c r="C58" s="41" t="s">
        <v>174</v>
      </c>
      <c r="D58" s="141">
        <v>2</v>
      </c>
      <c r="E58" s="115"/>
      <c r="F58" s="269"/>
      <c r="G58" s="115"/>
      <c r="H58" s="115"/>
      <c r="I58" s="55"/>
      <c r="J58" s="140"/>
      <c r="K58" s="140"/>
      <c r="L58" s="145"/>
      <c r="M58" s="145"/>
      <c r="N58" s="140"/>
      <c r="O58" s="145"/>
      <c r="P58" s="145"/>
    </row>
    <row r="59" spans="1:16" ht="12" customHeight="1">
      <c r="A59" s="41"/>
      <c r="B59" s="245"/>
      <c r="C59" s="41"/>
      <c r="D59" s="141"/>
      <c r="E59" s="115"/>
      <c r="F59" s="269"/>
      <c r="G59" s="115"/>
      <c r="H59" s="115"/>
      <c r="I59" s="115"/>
      <c r="J59" s="140"/>
      <c r="K59" s="140"/>
      <c r="L59" s="145"/>
      <c r="M59" s="145"/>
      <c r="N59" s="140"/>
      <c r="O59" s="145"/>
      <c r="P59" s="145"/>
    </row>
    <row r="60" spans="1:16" ht="34.9" customHeight="1">
      <c r="A60" s="41">
        <v>19</v>
      </c>
      <c r="B60" s="245" t="s">
        <v>184</v>
      </c>
      <c r="C60" s="41" t="s">
        <v>174</v>
      </c>
      <c r="D60" s="141">
        <v>1</v>
      </c>
      <c r="E60" s="115"/>
      <c r="F60" s="269"/>
      <c r="G60" s="115"/>
      <c r="H60" s="115"/>
      <c r="I60" s="55"/>
      <c r="J60" s="140"/>
      <c r="K60" s="140"/>
      <c r="L60" s="145"/>
      <c r="M60" s="145"/>
      <c r="N60" s="140"/>
      <c r="O60" s="145"/>
      <c r="P60" s="145"/>
    </row>
    <row r="61" spans="1:16" ht="8.4499999999999993" customHeight="1">
      <c r="A61" s="41"/>
      <c r="B61" s="245"/>
      <c r="C61" s="41"/>
      <c r="D61" s="141"/>
      <c r="E61" s="115"/>
      <c r="F61" s="269"/>
      <c r="G61" s="115"/>
      <c r="H61" s="115"/>
      <c r="I61" s="115"/>
      <c r="J61" s="140"/>
      <c r="K61" s="140"/>
      <c r="L61" s="145"/>
      <c r="M61" s="145"/>
      <c r="N61" s="140"/>
      <c r="O61" s="145"/>
      <c r="P61" s="145"/>
    </row>
    <row r="62" spans="1:16" ht="34.9" customHeight="1">
      <c r="A62" s="41">
        <v>20</v>
      </c>
      <c r="B62" s="245" t="s">
        <v>185</v>
      </c>
      <c r="C62" s="41" t="s">
        <v>174</v>
      </c>
      <c r="D62" s="141">
        <v>14</v>
      </c>
      <c r="E62" s="115"/>
      <c r="F62" s="269"/>
      <c r="G62" s="115"/>
      <c r="H62" s="115"/>
      <c r="I62" s="55"/>
      <c r="J62" s="140"/>
      <c r="K62" s="140"/>
      <c r="L62" s="145"/>
      <c r="M62" s="145"/>
      <c r="N62" s="140"/>
      <c r="O62" s="145"/>
      <c r="P62" s="145"/>
    </row>
    <row r="63" spans="1:16" ht="14.1" customHeight="1">
      <c r="A63" s="41"/>
      <c r="B63" s="245"/>
      <c r="C63" s="41"/>
      <c r="D63" s="141"/>
      <c r="E63" s="115"/>
      <c r="F63" s="269"/>
      <c r="G63" s="115"/>
      <c r="H63" s="115"/>
      <c r="I63" s="115"/>
      <c r="J63" s="140"/>
      <c r="K63" s="140"/>
      <c r="L63" s="145"/>
      <c r="M63" s="145"/>
      <c r="N63" s="140"/>
      <c r="O63" s="145"/>
      <c r="P63" s="145"/>
    </row>
    <row r="64" spans="1:16" ht="34.9" customHeight="1">
      <c r="A64" s="41">
        <v>21</v>
      </c>
      <c r="B64" s="245" t="s">
        <v>186</v>
      </c>
      <c r="C64" s="41" t="s">
        <v>174</v>
      </c>
      <c r="D64" s="141">
        <v>1</v>
      </c>
      <c r="E64" s="115"/>
      <c r="F64" s="103"/>
      <c r="G64" s="115"/>
      <c r="H64" s="115"/>
      <c r="I64" s="55"/>
      <c r="J64" s="140"/>
      <c r="K64" s="140"/>
      <c r="L64" s="145"/>
      <c r="M64" s="145"/>
      <c r="N64" s="140"/>
      <c r="O64" s="145"/>
      <c r="P64" s="145"/>
    </row>
    <row r="65" spans="1:16" ht="13.9" customHeight="1">
      <c r="A65" s="41"/>
      <c r="B65" s="41"/>
      <c r="C65" s="41"/>
      <c r="D65" s="41"/>
      <c r="E65" s="41"/>
      <c r="F65" s="138"/>
      <c r="G65" s="41"/>
      <c r="H65" s="41"/>
      <c r="I65" s="41"/>
      <c r="J65" s="140"/>
      <c r="K65" s="140"/>
      <c r="L65" s="145"/>
      <c r="M65" s="145"/>
      <c r="N65" s="140"/>
      <c r="O65" s="145"/>
      <c r="P65" s="145"/>
    </row>
    <row r="66" spans="1:16" ht="41.45" customHeight="1">
      <c r="A66" s="41">
        <v>22</v>
      </c>
      <c r="B66" s="245" t="s">
        <v>187</v>
      </c>
      <c r="C66" s="41" t="s">
        <v>174</v>
      </c>
      <c r="D66" s="141">
        <v>1</v>
      </c>
      <c r="E66" s="115"/>
      <c r="F66" s="103"/>
      <c r="G66" s="115"/>
      <c r="H66" s="115"/>
      <c r="I66" s="55"/>
      <c r="J66" s="140"/>
      <c r="K66" s="140"/>
      <c r="L66" s="145"/>
      <c r="M66" s="145"/>
      <c r="N66" s="140"/>
      <c r="O66" s="145"/>
      <c r="P66" s="145"/>
    </row>
    <row r="67" spans="1:16" ht="12" customHeight="1">
      <c r="A67" s="41"/>
      <c r="B67" s="245"/>
      <c r="C67" s="41"/>
      <c r="D67" s="141"/>
      <c r="E67" s="115"/>
      <c r="F67" s="103"/>
      <c r="G67" s="115"/>
      <c r="H67" s="115"/>
      <c r="I67" s="115"/>
      <c r="J67" s="140"/>
      <c r="K67" s="140"/>
      <c r="L67" s="145"/>
      <c r="M67" s="145"/>
      <c r="N67" s="140"/>
      <c r="O67" s="145"/>
      <c r="P67" s="145"/>
    </row>
    <row r="68" spans="1:16">
      <c r="A68" s="41"/>
      <c r="B68" s="245"/>
      <c r="C68" s="41"/>
      <c r="D68" s="141"/>
      <c r="E68" s="115"/>
      <c r="F68" s="103"/>
      <c r="G68" s="115"/>
      <c r="H68" s="115"/>
      <c r="I68" s="115"/>
      <c r="J68" s="140"/>
      <c r="K68" s="140"/>
      <c r="L68" s="145"/>
      <c r="M68" s="145"/>
      <c r="N68" s="140"/>
      <c r="O68" s="145"/>
      <c r="P68" s="145"/>
    </row>
    <row r="69" spans="1:16" ht="54" customHeight="1">
      <c r="A69" s="41">
        <v>23</v>
      </c>
      <c r="B69" s="245" t="s">
        <v>801</v>
      </c>
      <c r="C69" s="41" t="s">
        <v>174</v>
      </c>
      <c r="D69" s="141">
        <v>1</v>
      </c>
      <c r="E69" s="115"/>
      <c r="F69" s="103"/>
      <c r="G69" s="115"/>
      <c r="H69" s="115"/>
      <c r="I69" s="55"/>
      <c r="J69" s="140"/>
      <c r="K69" s="140"/>
      <c r="L69" s="145"/>
      <c r="M69" s="145"/>
      <c r="N69" s="140"/>
      <c r="O69" s="145"/>
      <c r="P69" s="145"/>
    </row>
    <row r="70" spans="1:16" ht="10.15" customHeight="1">
      <c r="A70" s="41"/>
      <c r="B70" s="245"/>
      <c r="C70" s="41"/>
      <c r="D70" s="141"/>
      <c r="E70" s="115"/>
      <c r="F70" s="103"/>
      <c r="G70" s="115"/>
      <c r="H70" s="115"/>
      <c r="I70" s="115"/>
      <c r="J70" s="140"/>
      <c r="K70" s="140"/>
      <c r="L70" s="145"/>
      <c r="M70" s="145"/>
      <c r="N70" s="140"/>
      <c r="O70" s="145"/>
      <c r="P70" s="145"/>
    </row>
    <row r="71" spans="1:16" ht="51" customHeight="1">
      <c r="A71" s="41">
        <v>24</v>
      </c>
      <c r="B71" s="245" t="s">
        <v>802</v>
      </c>
      <c r="C71" s="41" t="s">
        <v>174</v>
      </c>
      <c r="D71" s="141">
        <v>1</v>
      </c>
      <c r="E71" s="115"/>
      <c r="F71" s="103"/>
      <c r="G71" s="115"/>
      <c r="H71" s="115"/>
      <c r="I71" s="55"/>
      <c r="J71" s="140"/>
      <c r="K71" s="140"/>
      <c r="L71" s="145"/>
      <c r="M71" s="145"/>
      <c r="N71" s="140"/>
      <c r="O71" s="145"/>
      <c r="P71" s="145"/>
    </row>
    <row r="72" spans="1:16" ht="14.1" customHeight="1">
      <c r="A72" s="41"/>
      <c r="B72" s="278"/>
      <c r="C72" s="41"/>
      <c r="D72" s="141"/>
      <c r="E72" s="115"/>
      <c r="F72" s="269"/>
      <c r="G72" s="115"/>
      <c r="H72" s="115"/>
      <c r="I72" s="115"/>
      <c r="J72" s="140"/>
      <c r="K72" s="140"/>
      <c r="L72" s="145"/>
      <c r="M72" s="145"/>
      <c r="N72" s="140"/>
      <c r="O72" s="145"/>
      <c r="P72" s="145"/>
    </row>
    <row r="73" spans="1:16" ht="47.45" customHeight="1">
      <c r="A73" s="41">
        <v>25</v>
      </c>
      <c r="B73" s="245" t="s">
        <v>188</v>
      </c>
      <c r="C73" s="41" t="s">
        <v>174</v>
      </c>
      <c r="D73" s="141">
        <v>1</v>
      </c>
      <c r="E73" s="115"/>
      <c r="F73" s="103"/>
      <c r="G73" s="115"/>
      <c r="H73" s="115"/>
      <c r="I73" s="55"/>
      <c r="J73" s="140"/>
      <c r="K73" s="140"/>
      <c r="L73" s="145"/>
      <c r="M73" s="145"/>
      <c r="N73" s="140"/>
      <c r="O73" s="145"/>
      <c r="P73" s="145"/>
    </row>
    <row r="74" spans="1:16" ht="14.1" customHeight="1">
      <c r="A74" s="41"/>
      <c r="B74" s="245"/>
      <c r="C74" s="41"/>
      <c r="D74" s="141"/>
      <c r="E74" s="115"/>
      <c r="F74" s="269"/>
      <c r="G74" s="115"/>
      <c r="H74" s="115"/>
      <c r="I74" s="115"/>
      <c r="J74" s="140"/>
      <c r="K74" s="140"/>
      <c r="L74" s="145"/>
      <c r="M74" s="145"/>
      <c r="N74" s="140"/>
      <c r="O74" s="145"/>
      <c r="P74" s="145"/>
    </row>
    <row r="75" spans="1:16" ht="47.45" customHeight="1">
      <c r="A75" s="41">
        <v>26</v>
      </c>
      <c r="B75" s="245" t="s">
        <v>189</v>
      </c>
      <c r="C75" s="41" t="s">
        <v>174</v>
      </c>
      <c r="D75" s="141">
        <v>1</v>
      </c>
      <c r="E75" s="115"/>
      <c r="F75" s="103"/>
      <c r="G75" s="115"/>
      <c r="H75" s="115"/>
      <c r="I75" s="55"/>
      <c r="J75" s="140"/>
      <c r="K75" s="140"/>
      <c r="L75" s="145"/>
      <c r="M75" s="145"/>
      <c r="N75" s="140"/>
      <c r="O75" s="145"/>
      <c r="P75" s="145"/>
    </row>
    <row r="76" spans="1:16" ht="14.1" customHeight="1">
      <c r="A76" s="41"/>
      <c r="B76" s="245"/>
      <c r="C76" s="41"/>
      <c r="D76" s="141"/>
      <c r="E76" s="115"/>
      <c r="F76" s="269"/>
      <c r="G76" s="115"/>
      <c r="H76" s="115"/>
      <c r="I76" s="115"/>
      <c r="J76" s="140"/>
      <c r="K76" s="140"/>
      <c r="L76" s="145"/>
      <c r="M76" s="145"/>
      <c r="N76" s="140"/>
      <c r="O76" s="145"/>
      <c r="P76" s="145"/>
    </row>
    <row r="77" spans="1:16" ht="47.45" customHeight="1">
      <c r="A77" s="41">
        <v>27</v>
      </c>
      <c r="B77" s="245" t="s">
        <v>190</v>
      </c>
      <c r="C77" s="41" t="s">
        <v>174</v>
      </c>
      <c r="D77" s="141">
        <v>1</v>
      </c>
      <c r="E77" s="115"/>
      <c r="F77" s="103"/>
      <c r="G77" s="115"/>
      <c r="H77" s="115"/>
      <c r="I77" s="55"/>
      <c r="J77" s="140"/>
      <c r="K77" s="140"/>
      <c r="L77" s="145"/>
      <c r="M77" s="145"/>
      <c r="N77" s="140"/>
      <c r="O77" s="145"/>
      <c r="P77" s="145"/>
    </row>
    <row r="78" spans="1:16" ht="14.1" customHeight="1">
      <c r="A78" s="41"/>
      <c r="B78" s="245"/>
      <c r="C78" s="41"/>
      <c r="D78" s="141"/>
      <c r="E78" s="115"/>
      <c r="F78" s="269"/>
      <c r="G78" s="115"/>
      <c r="H78" s="115"/>
      <c r="I78" s="115"/>
      <c r="J78" s="140"/>
      <c r="K78" s="140"/>
      <c r="L78" s="145"/>
      <c r="M78" s="145"/>
      <c r="N78" s="140"/>
      <c r="O78" s="145"/>
      <c r="P78" s="145"/>
    </row>
    <row r="79" spans="1:16" ht="47.45" customHeight="1">
      <c r="A79" s="41">
        <v>28</v>
      </c>
      <c r="B79" s="245" t="s">
        <v>191</v>
      </c>
      <c r="C79" s="41" t="s">
        <v>174</v>
      </c>
      <c r="D79" s="141">
        <v>1</v>
      </c>
      <c r="E79" s="115"/>
      <c r="F79" s="103"/>
      <c r="G79" s="115"/>
      <c r="H79" s="115"/>
      <c r="I79" s="55"/>
      <c r="J79" s="140"/>
      <c r="K79" s="140"/>
      <c r="L79" s="145"/>
      <c r="M79" s="145"/>
      <c r="N79" s="140"/>
      <c r="O79" s="145"/>
      <c r="P79" s="145"/>
    </row>
    <row r="80" spans="1:16" ht="14.1" customHeight="1">
      <c r="A80" s="41"/>
      <c r="B80" s="41"/>
      <c r="C80" s="41"/>
      <c r="D80" s="41"/>
      <c r="E80" s="41"/>
      <c r="F80" s="138"/>
      <c r="G80" s="41"/>
      <c r="H80" s="41"/>
      <c r="I80" s="41"/>
      <c r="J80" s="140"/>
      <c r="K80" s="140"/>
      <c r="L80" s="145"/>
      <c r="M80" s="145"/>
      <c r="N80" s="140"/>
      <c r="O80" s="145"/>
      <c r="P80" s="145"/>
    </row>
    <row r="81" spans="1:16" ht="47.45" customHeight="1">
      <c r="A81" s="41">
        <v>29</v>
      </c>
      <c r="B81" s="245" t="s">
        <v>192</v>
      </c>
      <c r="C81" s="41" t="s">
        <v>174</v>
      </c>
      <c r="D81" s="141">
        <v>1</v>
      </c>
      <c r="E81" s="115"/>
      <c r="F81" s="103"/>
      <c r="G81" s="115"/>
      <c r="H81" s="115"/>
      <c r="I81" s="55"/>
      <c r="J81" s="140"/>
      <c r="K81" s="140"/>
      <c r="L81" s="145"/>
      <c r="M81" s="145"/>
      <c r="N81" s="140"/>
      <c r="O81" s="145"/>
      <c r="P81" s="145"/>
    </row>
    <row r="82" spans="1:16" ht="9" customHeight="1">
      <c r="A82" s="41"/>
      <c r="B82" s="245"/>
      <c r="C82" s="41"/>
      <c r="D82" s="141"/>
      <c r="E82" s="115"/>
      <c r="F82" s="269"/>
      <c r="G82" s="115"/>
      <c r="H82" s="115"/>
      <c r="I82" s="115"/>
      <c r="J82" s="140"/>
      <c r="K82" s="140"/>
      <c r="L82" s="145"/>
      <c r="M82" s="145"/>
      <c r="N82" s="140"/>
      <c r="O82" s="145"/>
      <c r="P82" s="145"/>
    </row>
    <row r="83" spans="1:16" ht="52.5" customHeight="1">
      <c r="A83" s="41">
        <v>30</v>
      </c>
      <c r="B83" s="245" t="s">
        <v>803</v>
      </c>
      <c r="C83" s="41" t="s">
        <v>174</v>
      </c>
      <c r="D83" s="141">
        <v>1</v>
      </c>
      <c r="E83" s="115"/>
      <c r="F83" s="103"/>
      <c r="G83" s="115"/>
      <c r="H83" s="115"/>
      <c r="I83" s="55"/>
      <c r="J83" s="140"/>
      <c r="K83" s="140"/>
      <c r="L83" s="145"/>
      <c r="M83" s="145"/>
      <c r="N83" s="140"/>
      <c r="O83" s="145"/>
      <c r="P83" s="145"/>
    </row>
    <row r="84" spans="1:16" ht="14.1" customHeight="1">
      <c r="A84" s="41"/>
      <c r="B84" s="245"/>
      <c r="C84" s="41"/>
      <c r="D84" s="141"/>
      <c r="E84" s="115"/>
      <c r="F84" s="269"/>
      <c r="G84" s="115"/>
      <c r="H84" s="115"/>
      <c r="I84" s="115"/>
      <c r="J84" s="140"/>
      <c r="K84" s="140"/>
      <c r="L84" s="145"/>
      <c r="M84" s="145"/>
      <c r="N84" s="140"/>
      <c r="O84" s="145"/>
      <c r="P84" s="145"/>
    </row>
    <row r="85" spans="1:16" ht="47.45" customHeight="1">
      <c r="A85" s="41">
        <v>31</v>
      </c>
      <c r="B85" s="245" t="s">
        <v>804</v>
      </c>
      <c r="C85" s="41" t="s">
        <v>174</v>
      </c>
      <c r="D85" s="141">
        <v>1</v>
      </c>
      <c r="E85" s="115"/>
      <c r="F85" s="103"/>
      <c r="G85" s="115"/>
      <c r="H85" s="115"/>
      <c r="I85" s="55"/>
      <c r="J85" s="140"/>
      <c r="K85" s="140"/>
      <c r="L85" s="145"/>
      <c r="M85" s="145"/>
      <c r="N85" s="140"/>
      <c r="O85" s="145"/>
      <c r="P85" s="145"/>
    </row>
    <row r="86" spans="1:16" ht="14.1" customHeight="1">
      <c r="A86" s="41"/>
      <c r="B86" s="245"/>
      <c r="C86" s="41"/>
      <c r="D86" s="141"/>
      <c r="E86" s="115"/>
      <c r="F86" s="269"/>
      <c r="G86" s="115"/>
      <c r="H86" s="115"/>
      <c r="I86" s="115"/>
      <c r="J86" s="140"/>
      <c r="K86" s="140"/>
      <c r="L86" s="145"/>
      <c r="M86" s="145"/>
      <c r="N86" s="140"/>
      <c r="O86" s="145"/>
      <c r="P86" s="145"/>
    </row>
    <row r="87" spans="1:16" ht="47.45" customHeight="1">
      <c r="A87" s="41">
        <v>32</v>
      </c>
      <c r="B87" s="245" t="s">
        <v>805</v>
      </c>
      <c r="C87" s="41" t="s">
        <v>174</v>
      </c>
      <c r="D87" s="141">
        <v>1</v>
      </c>
      <c r="E87" s="115"/>
      <c r="F87" s="103"/>
      <c r="G87" s="115"/>
      <c r="H87" s="115"/>
      <c r="I87" s="55"/>
      <c r="J87" s="140"/>
      <c r="K87" s="140"/>
      <c r="L87" s="145"/>
      <c r="M87" s="145"/>
      <c r="N87" s="140"/>
      <c r="O87" s="145"/>
      <c r="P87" s="145"/>
    </row>
    <row r="88" spans="1:16" ht="14.1" customHeight="1">
      <c r="A88" s="41"/>
      <c r="B88" s="245"/>
      <c r="C88" s="41"/>
      <c r="D88" s="141"/>
      <c r="E88" s="115"/>
      <c r="F88" s="269"/>
      <c r="G88" s="115"/>
      <c r="H88" s="115"/>
      <c r="I88" s="115"/>
      <c r="J88" s="140"/>
      <c r="K88" s="140"/>
      <c r="L88" s="145"/>
      <c r="M88" s="145"/>
      <c r="N88" s="140"/>
      <c r="O88" s="145"/>
      <c r="P88" s="145"/>
    </row>
    <row r="89" spans="1:16" ht="47.45" customHeight="1">
      <c r="A89" s="41">
        <v>33</v>
      </c>
      <c r="B89" s="245" t="s">
        <v>806</v>
      </c>
      <c r="C89" s="41" t="s">
        <v>174</v>
      </c>
      <c r="D89" s="141">
        <v>1</v>
      </c>
      <c r="E89" s="115"/>
      <c r="F89" s="103"/>
      <c r="G89" s="115"/>
      <c r="H89" s="115"/>
      <c r="I89" s="55"/>
      <c r="J89" s="140"/>
      <c r="K89" s="140"/>
      <c r="L89" s="145"/>
      <c r="M89" s="145"/>
      <c r="N89" s="140"/>
      <c r="O89" s="145"/>
      <c r="P89" s="145"/>
    </row>
    <row r="90" spans="1:16" ht="14.1" customHeight="1">
      <c r="A90" s="41"/>
      <c r="B90" s="245"/>
      <c r="C90" s="41"/>
      <c r="D90" s="141"/>
      <c r="E90" s="115"/>
      <c r="F90" s="269"/>
      <c r="G90" s="115"/>
      <c r="H90" s="115"/>
      <c r="I90" s="115"/>
      <c r="J90" s="140"/>
      <c r="K90" s="140"/>
      <c r="L90" s="145"/>
      <c r="M90" s="145"/>
      <c r="N90" s="140"/>
      <c r="O90" s="145"/>
      <c r="P90" s="145"/>
    </row>
    <row r="91" spans="1:16" ht="47.45" customHeight="1">
      <c r="A91" s="41">
        <v>34</v>
      </c>
      <c r="B91" s="245" t="s">
        <v>193</v>
      </c>
      <c r="C91" s="41" t="s">
        <v>174</v>
      </c>
      <c r="D91" s="141">
        <v>1</v>
      </c>
      <c r="E91" s="115"/>
      <c r="F91" s="103"/>
      <c r="G91" s="115"/>
      <c r="H91" s="115"/>
      <c r="I91" s="55"/>
      <c r="J91" s="140"/>
      <c r="K91" s="140"/>
      <c r="L91" s="145"/>
      <c r="M91" s="145"/>
      <c r="N91" s="140"/>
      <c r="O91" s="145"/>
      <c r="P91" s="145"/>
    </row>
    <row r="92" spans="1:16" ht="14.1" customHeight="1">
      <c r="A92" s="41"/>
      <c r="B92" s="245"/>
      <c r="C92" s="41"/>
      <c r="D92" s="141"/>
      <c r="E92" s="115"/>
      <c r="F92" s="269"/>
      <c r="G92" s="55"/>
      <c r="H92" s="115"/>
      <c r="I92" s="115"/>
      <c r="J92" s="140"/>
      <c r="K92" s="140"/>
      <c r="L92" s="145"/>
      <c r="M92" s="145"/>
      <c r="N92" s="140"/>
      <c r="O92" s="145"/>
      <c r="P92" s="145"/>
    </row>
    <row r="93" spans="1:16" ht="47.45" customHeight="1">
      <c r="A93" s="41">
        <v>35</v>
      </c>
      <c r="B93" s="245" t="s">
        <v>194</v>
      </c>
      <c r="C93" s="41" t="s">
        <v>174</v>
      </c>
      <c r="D93" s="141">
        <v>1</v>
      </c>
      <c r="E93" s="115"/>
      <c r="F93" s="103"/>
      <c r="G93" s="115"/>
      <c r="H93" s="115"/>
      <c r="I93" s="55"/>
      <c r="J93" s="140"/>
      <c r="K93" s="140"/>
      <c r="L93" s="145"/>
      <c r="M93" s="145"/>
      <c r="N93" s="140"/>
      <c r="O93" s="145"/>
      <c r="P93" s="145"/>
    </row>
    <row r="94" spans="1:16" ht="14.1" customHeight="1">
      <c r="A94" s="41"/>
      <c r="B94" s="245"/>
      <c r="C94" s="41"/>
      <c r="D94" s="141"/>
      <c r="E94" s="115"/>
      <c r="F94" s="269"/>
      <c r="G94" s="55"/>
      <c r="H94" s="115"/>
      <c r="I94" s="115"/>
      <c r="J94" s="140"/>
      <c r="K94" s="140"/>
      <c r="L94" s="145"/>
      <c r="M94" s="145"/>
      <c r="N94" s="140"/>
      <c r="O94" s="145"/>
      <c r="P94" s="145"/>
    </row>
    <row r="95" spans="1:16" ht="47.45" customHeight="1">
      <c r="A95" s="41">
        <v>36</v>
      </c>
      <c r="B95" s="245" t="s">
        <v>195</v>
      </c>
      <c r="C95" s="41" t="s">
        <v>174</v>
      </c>
      <c r="D95" s="141">
        <v>1</v>
      </c>
      <c r="E95" s="115"/>
      <c r="F95" s="103"/>
      <c r="G95" s="115"/>
      <c r="H95" s="115"/>
      <c r="I95" s="55"/>
      <c r="J95" s="140"/>
      <c r="K95" s="140"/>
      <c r="L95" s="145"/>
      <c r="M95" s="145"/>
      <c r="N95" s="140"/>
      <c r="O95" s="145"/>
      <c r="P95" s="145"/>
    </row>
    <row r="96" spans="1:16" ht="7.15" customHeight="1">
      <c r="A96" s="41"/>
      <c r="B96" s="245"/>
      <c r="C96" s="41"/>
      <c r="D96" s="141"/>
      <c r="E96" s="115"/>
      <c r="F96" s="269"/>
      <c r="G96" s="55"/>
      <c r="H96" s="115"/>
      <c r="I96" s="115"/>
      <c r="J96" s="140"/>
      <c r="K96" s="140"/>
      <c r="L96" s="145"/>
      <c r="M96" s="145"/>
      <c r="N96" s="140"/>
      <c r="O96" s="145"/>
      <c r="P96" s="145"/>
    </row>
    <row r="97" spans="1:16" ht="47.45" customHeight="1">
      <c r="A97" s="41">
        <v>37</v>
      </c>
      <c r="B97" s="245" t="s">
        <v>807</v>
      </c>
      <c r="C97" s="41" t="s">
        <v>174</v>
      </c>
      <c r="D97" s="141">
        <v>1</v>
      </c>
      <c r="E97" s="115"/>
      <c r="F97" s="103"/>
      <c r="G97" s="115"/>
      <c r="H97" s="115"/>
      <c r="I97" s="55"/>
      <c r="J97" s="140"/>
      <c r="K97" s="140"/>
      <c r="L97" s="145"/>
      <c r="M97" s="145"/>
      <c r="N97" s="140"/>
      <c r="O97" s="145"/>
      <c r="P97" s="145"/>
    </row>
    <row r="98" spans="1:16" ht="14.1" customHeight="1">
      <c r="A98" s="41"/>
      <c r="B98" s="245"/>
      <c r="C98" s="41"/>
      <c r="D98" s="141"/>
      <c r="E98" s="115"/>
      <c r="F98" s="269"/>
      <c r="G98" s="55"/>
      <c r="H98" s="115"/>
      <c r="I98" s="115"/>
      <c r="J98" s="140"/>
      <c r="K98" s="140"/>
      <c r="L98" s="145"/>
      <c r="M98" s="145"/>
      <c r="N98" s="140"/>
      <c r="O98" s="145"/>
      <c r="P98" s="145"/>
    </row>
    <row r="99" spans="1:16" ht="47.45" customHeight="1">
      <c r="A99" s="41">
        <v>38</v>
      </c>
      <c r="B99" s="245" t="s">
        <v>808</v>
      </c>
      <c r="C99" s="41" t="s">
        <v>174</v>
      </c>
      <c r="D99" s="141">
        <v>1</v>
      </c>
      <c r="E99" s="115"/>
      <c r="F99" s="103"/>
      <c r="G99" s="115"/>
      <c r="H99" s="115"/>
      <c r="I99" s="55"/>
      <c r="J99" s="140"/>
      <c r="K99" s="140"/>
      <c r="L99" s="145"/>
      <c r="M99" s="145"/>
      <c r="N99" s="140"/>
      <c r="O99" s="145"/>
      <c r="P99" s="145"/>
    </row>
    <row r="100" spans="1:16" ht="14.1" customHeight="1">
      <c r="A100" s="41"/>
      <c r="B100" s="245"/>
      <c r="C100" s="41"/>
      <c r="D100" s="141"/>
      <c r="E100" s="115"/>
      <c r="F100" s="269"/>
      <c r="G100" s="55"/>
      <c r="H100" s="115"/>
      <c r="I100" s="115"/>
      <c r="J100" s="140"/>
      <c r="K100" s="140"/>
      <c r="L100" s="145"/>
      <c r="M100" s="145"/>
      <c r="N100" s="140"/>
      <c r="O100" s="145"/>
      <c r="P100" s="145"/>
    </row>
    <row r="101" spans="1:16" ht="47.45" customHeight="1">
      <c r="A101" s="41">
        <v>39</v>
      </c>
      <c r="B101" s="245" t="s">
        <v>809</v>
      </c>
      <c r="C101" s="41" t="s">
        <v>174</v>
      </c>
      <c r="D101" s="141">
        <v>1</v>
      </c>
      <c r="E101" s="115"/>
      <c r="F101" s="103"/>
      <c r="G101" s="115"/>
      <c r="H101" s="115"/>
      <c r="I101" s="55"/>
      <c r="J101" s="140"/>
      <c r="K101" s="140"/>
      <c r="L101" s="145"/>
      <c r="M101" s="145"/>
      <c r="N101" s="140"/>
      <c r="O101" s="145"/>
      <c r="P101" s="145"/>
    </row>
    <row r="102" spans="1:16" ht="14.1" customHeight="1">
      <c r="A102" s="41"/>
      <c r="B102" s="245"/>
      <c r="C102" s="41"/>
      <c r="D102" s="141"/>
      <c r="E102" s="115"/>
      <c r="F102" s="269"/>
      <c r="G102" s="55"/>
      <c r="H102" s="115"/>
      <c r="I102" s="115"/>
      <c r="J102" s="140"/>
      <c r="K102" s="140"/>
      <c r="L102" s="145"/>
      <c r="M102" s="145"/>
      <c r="N102" s="140"/>
      <c r="O102" s="145"/>
      <c r="P102" s="145"/>
    </row>
    <row r="103" spans="1:16" ht="13.9" customHeight="1">
      <c r="A103" s="41"/>
      <c r="B103" s="245"/>
      <c r="C103" s="41"/>
      <c r="D103" s="141"/>
      <c r="E103" s="115"/>
      <c r="F103" s="269"/>
      <c r="G103" s="60"/>
      <c r="H103" s="272"/>
      <c r="I103" s="272"/>
      <c r="J103" s="140"/>
      <c r="K103" s="140"/>
      <c r="L103" s="145"/>
      <c r="M103" s="145"/>
      <c r="N103" s="140"/>
      <c r="O103" s="145"/>
      <c r="P103" s="145"/>
    </row>
    <row r="104" spans="1:16" ht="26.25" thickBot="1">
      <c r="A104" s="41"/>
      <c r="B104" s="143" t="s">
        <v>196</v>
      </c>
      <c r="C104" s="41"/>
      <c r="D104" s="55"/>
      <c r="E104" s="55"/>
      <c r="F104" s="55"/>
      <c r="G104" s="144"/>
      <c r="H104" s="144"/>
      <c r="I104" s="144"/>
    </row>
    <row r="105" spans="1:16" s="127" customFormat="1" ht="13.5" thickTop="1">
      <c r="A105" s="122"/>
      <c r="B105" s="134"/>
      <c r="C105" s="122"/>
      <c r="D105" s="60"/>
      <c r="E105" s="60"/>
      <c r="F105" s="60"/>
      <c r="G105" s="60"/>
      <c r="H105" s="60"/>
      <c r="I105" s="60"/>
    </row>
  </sheetData>
  <autoFilter ref="G1:G105" xr:uid="{00000000-0001-0000-0800-000000000000}"/>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scale="69" orientation="portrait" r:id="rId1"/>
  <headerFooter alignWithMargins="0">
    <oddFooter>&amp;C&amp;P</oddFooter>
  </headerFooter>
  <rowBreaks count="1" manualBreakCount="1">
    <brk id="24"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295e0b4-5836-429e-910e-20a8b2f69570" xsi:nil="true"/>
    <lcf76f155ced4ddcb4097134ff3c332f xmlns="57d072a8-00b7-4010-80aa-880056d8e00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BA6497D54191428FA980488E42373F" ma:contentTypeVersion="14" ma:contentTypeDescription="Create a new document." ma:contentTypeScope="" ma:versionID="90b37d68d2320dfb893a7731d3fbc12e">
  <xsd:schema xmlns:xsd="http://www.w3.org/2001/XMLSchema" xmlns:xs="http://www.w3.org/2001/XMLSchema" xmlns:p="http://schemas.microsoft.com/office/2006/metadata/properties" xmlns:ns2="d295e0b4-5836-429e-910e-20a8b2f69570" xmlns:ns3="57d072a8-00b7-4010-80aa-880056d8e005" targetNamespace="http://schemas.microsoft.com/office/2006/metadata/properties" ma:root="true" ma:fieldsID="4ef7467f8418b428454b1d5cb2ef954b" ns2:_="" ns3:_="">
    <xsd:import namespace="d295e0b4-5836-429e-910e-20a8b2f69570"/>
    <xsd:import namespace="57d072a8-00b7-4010-80aa-880056d8e00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5e0b4-5836-429e-910e-20a8b2f6957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85ec83f-3c8b-4cb1-8952-4b203ce34e62}" ma:internalName="TaxCatchAll" ma:showField="CatchAllData" ma:web="d295e0b4-5836-429e-910e-20a8b2f69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d072a8-00b7-4010-80aa-880056d8e00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34e7f3b-76d8-490f-8b40-959a7d096c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0CE56-B721-484D-846C-3D96109C497D}">
  <ds:schemaRefs>
    <ds:schemaRef ds:uri="http://schemas.microsoft.com/office/2006/metadata/properties"/>
    <ds:schemaRef ds:uri="http://schemas.microsoft.com/office/infopath/2007/PartnerControls"/>
    <ds:schemaRef ds:uri="d295e0b4-5836-429e-910e-20a8b2f69570"/>
    <ds:schemaRef ds:uri="57d072a8-00b7-4010-80aa-880056d8e005"/>
  </ds:schemaRefs>
</ds:datastoreItem>
</file>

<file path=customXml/itemProps2.xml><?xml version="1.0" encoding="utf-8"?>
<ds:datastoreItem xmlns:ds="http://schemas.openxmlformats.org/officeDocument/2006/customXml" ds:itemID="{29FFCA65-AEA7-450A-9237-A748E6F7F7B8}">
  <ds:schemaRefs>
    <ds:schemaRef ds:uri="http://schemas.microsoft.com/sharepoint/v3/contenttype/forms"/>
  </ds:schemaRefs>
</ds:datastoreItem>
</file>

<file path=customXml/itemProps3.xml><?xml version="1.0" encoding="utf-8"?>
<ds:datastoreItem xmlns:ds="http://schemas.openxmlformats.org/officeDocument/2006/customXml" ds:itemID="{FF605234-3EEA-4AB8-8567-01417E5BA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5e0b4-5836-429e-910e-20a8b2f69570"/>
    <ds:schemaRef ds:uri="57d072a8-00b7-4010-80aa-880056d8e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37</vt:i4>
      </vt:variant>
    </vt:vector>
  </HeadingPairs>
  <TitlesOfParts>
    <vt:vector size="59" baseType="lpstr">
      <vt:lpstr>Cover</vt:lpstr>
      <vt:lpstr>SUMMERY</vt:lpstr>
      <vt:lpstr>priliminaries</vt:lpstr>
      <vt:lpstr>EXCAVA</vt:lpstr>
      <vt:lpstr>CONCRETE</vt:lpstr>
      <vt:lpstr>MASONRY</vt:lpstr>
      <vt:lpstr>Sheet1</vt:lpstr>
      <vt:lpstr>ASPHALT</vt:lpstr>
      <vt:lpstr>DOOR&amp;WINDOWS</vt:lpstr>
      <vt:lpstr>HANDRAIL WORK</vt:lpstr>
      <vt:lpstr>FINISHES</vt:lpstr>
      <vt:lpstr>ROOF</vt:lpstr>
      <vt:lpstr>PAINT</vt:lpstr>
      <vt:lpstr>PLUMBING</vt:lpstr>
      <vt:lpstr>ELECTRICAL</vt:lpstr>
      <vt:lpstr>FIREFIGHTING</vt:lpstr>
      <vt:lpstr>LIFT</vt:lpstr>
      <vt:lpstr>FURNITURE</vt:lpstr>
      <vt:lpstr>WORKSHOP ITEMS</vt:lpstr>
      <vt:lpstr>MISCELLANEOUS </vt:lpstr>
      <vt:lpstr>ADDITIONS</vt:lpstr>
      <vt:lpstr>OMISSIONS</vt:lpstr>
      <vt:lpstr>ADDITIONS!Print_Area</vt:lpstr>
      <vt:lpstr>ASPHALT!Print_Area</vt:lpstr>
      <vt:lpstr>CONCRETE!Print_Area</vt:lpstr>
      <vt:lpstr>Cover!Print_Area</vt:lpstr>
      <vt:lpstr>'DOOR&amp;WINDOWS'!Print_Area</vt:lpstr>
      <vt:lpstr>ELECTRICAL!Print_Area</vt:lpstr>
      <vt:lpstr>EXCAVA!Print_Area</vt:lpstr>
      <vt:lpstr>FINISHES!Print_Area</vt:lpstr>
      <vt:lpstr>FIREFIGHTING!Print_Area</vt:lpstr>
      <vt:lpstr>FURNITURE!Print_Area</vt:lpstr>
      <vt:lpstr>'HANDRAIL WORK'!Print_Area</vt:lpstr>
      <vt:lpstr>LIFT!Print_Area</vt:lpstr>
      <vt:lpstr>MASONRY!Print_Area</vt:lpstr>
      <vt:lpstr>'MISCELLANEOUS '!Print_Area</vt:lpstr>
      <vt:lpstr>OMISSIONS!Print_Area</vt:lpstr>
      <vt:lpstr>PAINT!Print_Area</vt:lpstr>
      <vt:lpstr>PLUMBING!Print_Area</vt:lpstr>
      <vt:lpstr>priliminaries!Print_Area</vt:lpstr>
      <vt:lpstr>ROOF!Print_Area</vt:lpstr>
      <vt:lpstr>SUMMERY!Print_Area</vt:lpstr>
      <vt:lpstr>ADDITIONS!Print_Titles</vt:lpstr>
      <vt:lpstr>ASPHALT!Print_Titles</vt:lpstr>
      <vt:lpstr>CONCRETE!Print_Titles</vt:lpstr>
      <vt:lpstr>'DOOR&amp;WINDOWS'!Print_Titles</vt:lpstr>
      <vt:lpstr>ELECTRICAL!Print_Titles</vt:lpstr>
      <vt:lpstr>EXCAVA!Print_Titles</vt:lpstr>
      <vt:lpstr>FINISHES!Print_Titles</vt:lpstr>
      <vt:lpstr>FIREFIGHTING!Print_Titles</vt:lpstr>
      <vt:lpstr>FURNITURE!Print_Titles</vt:lpstr>
      <vt:lpstr>LIFT!Print_Titles</vt:lpstr>
      <vt:lpstr>MASONRY!Print_Titles</vt:lpstr>
      <vt:lpstr>'MISCELLANEOUS '!Print_Titles</vt:lpstr>
      <vt:lpstr>OMISSIONS!Print_Titles</vt:lpstr>
      <vt:lpstr>PAINT!Print_Titles</vt:lpstr>
      <vt:lpstr>PLUMBING!Print_Titles</vt:lpstr>
      <vt:lpstr>priliminaries!Print_Titles</vt:lpstr>
      <vt:lpstr>ROOF!Print_Titles</vt:lpstr>
    </vt:vector>
  </TitlesOfParts>
  <Manager/>
  <Company>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CHANDANA</dc:creator>
  <cp:keywords/>
  <dc:description/>
  <cp:lastModifiedBy>Mohamed Hilaal</cp:lastModifiedBy>
  <cp:revision/>
  <cp:lastPrinted>2025-07-02T07:40:02Z</cp:lastPrinted>
  <dcterms:created xsi:type="dcterms:W3CDTF">2004-10-16T14:57:00Z</dcterms:created>
  <dcterms:modified xsi:type="dcterms:W3CDTF">2025-09-11T03:07:44Z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y fmtid="{D5CDD505-2E9C-101B-9397-08002B2CF9AE}" pid="3" name="ContentTypeId">
    <vt:lpwstr>0x0101008BBA6497D54191428FA980488E42373F</vt:lpwstr>
  </property>
  <property fmtid="{D5CDD505-2E9C-101B-9397-08002B2CF9AE}" pid="4" name="MediaServiceImageTags">
    <vt:lpwstr/>
  </property>
</Properties>
</file>